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 activeTab="2"/>
  </bookViews>
  <sheets>
    <sheet name="邳州分公司" sheetId="5" r:id="rId1"/>
    <sheet name="巨野分公司" sheetId="6" r:id="rId2"/>
    <sheet name="大唐混凝土" sheetId="7" r:id="rId3"/>
  </sheets>
  <calcPr calcId="144525"/>
</workbook>
</file>

<file path=xl/sharedStrings.xml><?xml version="1.0" encoding="utf-8"?>
<sst xmlns="http://schemas.openxmlformats.org/spreadsheetml/2006/main" count="262">
  <si>
    <r>
      <rPr>
        <b/>
        <sz val="14"/>
        <color theme="1"/>
        <rFont val="宋体"/>
        <charset val="134"/>
        <scheme val="minor"/>
      </rPr>
      <t>收料登记表</t>
    </r>
    <r>
      <rPr>
        <b/>
        <sz val="12"/>
        <color theme="1"/>
        <rFont val="宋体"/>
        <charset val="134"/>
        <scheme val="minor"/>
      </rPr>
      <t xml:space="preserve">填报
日期  ：2018 年 11月13日                                填表人  ：李凤                                 </t>
    </r>
  </si>
  <si>
    <t>单位：江苏大力神管桩有限公司</t>
  </si>
  <si>
    <t>序号</t>
  </si>
  <si>
    <t>到厂时间</t>
  </si>
  <si>
    <t>送料人相关信息</t>
  </si>
  <si>
    <t>物品相关信息（参数指标等）</t>
  </si>
  <si>
    <t>结算信息</t>
  </si>
  <si>
    <t>检验员</t>
  </si>
  <si>
    <t>过磅员</t>
  </si>
  <si>
    <t>备注</t>
  </si>
  <si>
    <t xml:space="preserve">  时  分</t>
  </si>
  <si>
    <t>车号</t>
  </si>
  <si>
    <t>车主姓名
（客户）</t>
  </si>
  <si>
    <t>司机姓名</t>
  </si>
  <si>
    <t>司机手机号</t>
  </si>
  <si>
    <t>所属车队</t>
  </si>
  <si>
    <t>入库单号</t>
  </si>
  <si>
    <t>品名</t>
  </si>
  <si>
    <t>规格</t>
  </si>
  <si>
    <t>毛重t</t>
  </si>
  <si>
    <t>皮重t</t>
  </si>
  <si>
    <t>净重t</t>
  </si>
  <si>
    <t>含水率%</t>
  </si>
  <si>
    <t>含泥量%</t>
  </si>
  <si>
    <t>细度模数</t>
  </si>
  <si>
    <t>级配区/颗粒级配</t>
  </si>
  <si>
    <t>压碎值%</t>
  </si>
  <si>
    <t>扣杂质t</t>
  </si>
  <si>
    <t>结算重量</t>
  </si>
  <si>
    <t>单价/元</t>
  </si>
  <si>
    <t>金额/元</t>
  </si>
  <si>
    <t>鲁Q636CQ</t>
  </si>
  <si>
    <t>戴春雨</t>
  </si>
  <si>
    <t>柳玉良</t>
  </si>
  <si>
    <t>李海洋</t>
  </si>
  <si>
    <t>WIN0048628</t>
  </si>
  <si>
    <t>石子</t>
  </si>
  <si>
    <t>1-2#</t>
  </si>
  <si>
    <t>良好</t>
  </si>
  <si>
    <t>陈金芳</t>
  </si>
  <si>
    <t>杜娥娥</t>
  </si>
  <si>
    <t>苏CHW072</t>
  </si>
  <si>
    <t>庄宁</t>
  </si>
  <si>
    <t>庄中华</t>
  </si>
  <si>
    <t>庄团结</t>
  </si>
  <si>
    <t>WIN0048626</t>
  </si>
  <si>
    <t>河砂</t>
  </si>
  <si>
    <t>中粗砂</t>
  </si>
  <si>
    <r>
      <rPr>
        <sz val="11"/>
        <color theme="1"/>
        <rFont val="宋体"/>
        <charset val="134"/>
      </rPr>
      <t>Ⅱ</t>
    </r>
    <r>
      <rPr>
        <sz val="11"/>
        <color theme="1"/>
        <rFont val="宋体"/>
        <charset val="134"/>
        <scheme val="minor"/>
      </rPr>
      <t>区</t>
    </r>
  </si>
  <si>
    <t>苏CH6095</t>
  </si>
  <si>
    <t>张兴业</t>
  </si>
  <si>
    <t>退货</t>
  </si>
  <si>
    <t>含泥量超标，退货</t>
  </si>
  <si>
    <t>苏CJJ798</t>
  </si>
  <si>
    <t>曹永</t>
  </si>
  <si>
    <t>鲁Q529AE</t>
  </si>
  <si>
    <t>汤继名</t>
  </si>
  <si>
    <t>徐勤猛</t>
  </si>
  <si>
    <t>杨需</t>
  </si>
  <si>
    <t>WIN0048627</t>
  </si>
  <si>
    <t>鲁Q2H788</t>
  </si>
  <si>
    <t>朱洪柱</t>
  </si>
  <si>
    <t>苏CHH798</t>
  </si>
  <si>
    <t>薛道松</t>
  </si>
  <si>
    <t>董国政</t>
  </si>
  <si>
    <t>杨家辉</t>
  </si>
  <si>
    <t>刘秋行</t>
  </si>
  <si>
    <t>苏CGS000</t>
  </si>
  <si>
    <t>黄仁武</t>
  </si>
  <si>
    <t>机制砂</t>
  </si>
  <si>
    <t>苏CGV338</t>
  </si>
  <si>
    <t>孙合伟</t>
  </si>
  <si>
    <t>鲁Q932BR</t>
  </si>
  <si>
    <t>丁宝利</t>
  </si>
  <si>
    <t>刘宗广</t>
  </si>
  <si>
    <t>WIN0048629</t>
  </si>
  <si>
    <t>鲁Q973BR</t>
  </si>
  <si>
    <t>董西刚</t>
  </si>
  <si>
    <t>鲁Q905BU</t>
  </si>
  <si>
    <t>吴少帅</t>
  </si>
  <si>
    <t>鲁Q933BU</t>
  </si>
  <si>
    <t>李忠海</t>
  </si>
  <si>
    <t>苏CGS630</t>
  </si>
  <si>
    <t>杜文杰</t>
  </si>
  <si>
    <t>合计</t>
  </si>
  <si>
    <t xml:space="preserve">收料登记表填报
日期    2018年 11 月 13 日                                填表人  ：杨振华                                </t>
  </si>
  <si>
    <t>单位：江苏大力神管桩有限公司巨野分公司</t>
  </si>
  <si>
    <t xml:space="preserve">  时 分</t>
  </si>
  <si>
    <t>车主姓名</t>
  </si>
  <si>
    <t>毛重</t>
  </si>
  <si>
    <t>皮重</t>
  </si>
  <si>
    <t>净重</t>
  </si>
  <si>
    <t>级配区</t>
  </si>
  <si>
    <t>压碎值</t>
  </si>
  <si>
    <t>单价</t>
  </si>
  <si>
    <t>金额</t>
  </si>
  <si>
    <t>鲁RK3339</t>
  </si>
  <si>
    <t>高西安</t>
  </si>
  <si>
    <t>李广坤</t>
  </si>
  <si>
    <t>010129</t>
  </si>
  <si>
    <t>1--2</t>
  </si>
  <si>
    <t>0.2T</t>
  </si>
  <si>
    <t>冯海英</t>
  </si>
  <si>
    <t>聂恒光</t>
  </si>
  <si>
    <t>鲁RN9829</t>
  </si>
  <si>
    <t>米强栋</t>
  </si>
  <si>
    <t>郑言克</t>
  </si>
  <si>
    <t>010130</t>
  </si>
  <si>
    <t>0.1T</t>
  </si>
  <si>
    <t>鲁RH7387</t>
  </si>
  <si>
    <t>王彦钦</t>
  </si>
  <si>
    <t>许福来</t>
  </si>
  <si>
    <t>巨野中联</t>
  </si>
  <si>
    <t>010131</t>
  </si>
  <si>
    <t>水泥</t>
  </si>
  <si>
    <t>PO42.5</t>
  </si>
  <si>
    <t>鲁HD2339</t>
  </si>
  <si>
    <t>张连聚</t>
  </si>
  <si>
    <t>010132</t>
  </si>
  <si>
    <t>鲁RF2396</t>
  </si>
  <si>
    <t>张国成</t>
  </si>
  <si>
    <t>010133</t>
  </si>
  <si>
    <t>鲁HG0860</t>
  </si>
  <si>
    <t>郭延国</t>
  </si>
  <si>
    <t>010134</t>
  </si>
  <si>
    <t>鲁H13A57</t>
  </si>
  <si>
    <t>赵相兵</t>
  </si>
  <si>
    <t>010135</t>
  </si>
  <si>
    <t>鲁HR3606</t>
  </si>
  <si>
    <t>李业举</t>
  </si>
  <si>
    <t>杜昌慈</t>
  </si>
  <si>
    <t>金利宏物流</t>
  </si>
  <si>
    <t>010136</t>
  </si>
  <si>
    <t>矿粉</t>
  </si>
  <si>
    <t>010137</t>
  </si>
  <si>
    <t>鲁RH6656</t>
  </si>
  <si>
    <t>解腾飞</t>
  </si>
  <si>
    <t>010138</t>
  </si>
  <si>
    <t>鲁R38198</t>
  </si>
  <si>
    <t>丁修芳</t>
  </si>
  <si>
    <t>010139</t>
  </si>
  <si>
    <t>鲁RL5283</t>
  </si>
  <si>
    <t>解欢欢</t>
  </si>
  <si>
    <t>010140</t>
  </si>
  <si>
    <t xml:space="preserve">收料登记表填报
日期   2018  年  11月   13日                                填表人：韩小潮                            </t>
  </si>
  <si>
    <t>单位：江苏大唐商品混凝土有限公司</t>
  </si>
  <si>
    <t>8:50</t>
  </si>
  <si>
    <t>197</t>
  </si>
  <si>
    <t>韩红</t>
  </si>
  <si>
    <t>贾传刚</t>
  </si>
  <si>
    <t>段浚成</t>
  </si>
  <si>
    <t>1-5</t>
  </si>
  <si>
    <t xml:space="preserve">韩小朝 </t>
  </si>
  <si>
    <t>曹红梅</t>
  </si>
  <si>
    <t>833</t>
  </si>
  <si>
    <t>毛福祥</t>
  </si>
  <si>
    <t>刘志</t>
  </si>
  <si>
    <t>1-2</t>
  </si>
  <si>
    <t>21:32</t>
  </si>
  <si>
    <t>367</t>
  </si>
  <si>
    <t>高松钦</t>
  </si>
  <si>
    <t>巩庆祝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</si>
  <si>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</si>
  <si>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21.52</t>
  </si>
  <si>
    <t>277</t>
  </si>
  <si>
    <t>曹培贵</t>
  </si>
  <si>
    <t>21.53</t>
  </si>
  <si>
    <t>867</t>
  </si>
  <si>
    <t>刘纯纯</t>
  </si>
  <si>
    <t>23.10</t>
  </si>
  <si>
    <t>502</t>
  </si>
  <si>
    <t>李江</t>
  </si>
  <si>
    <t>23.18</t>
  </si>
  <si>
    <t>522</t>
  </si>
  <si>
    <t>郑浩</t>
  </si>
  <si>
    <t>藤丙坤</t>
  </si>
  <si>
    <t>23.49</t>
  </si>
  <si>
    <t>23.51</t>
  </si>
  <si>
    <t>673</t>
  </si>
  <si>
    <t>朱斌</t>
  </si>
  <si>
    <t>23.52</t>
  </si>
  <si>
    <t>380</t>
  </si>
  <si>
    <t>冯彭生</t>
  </si>
  <si>
    <t>3.21</t>
  </si>
  <si>
    <t>6.08</t>
  </si>
  <si>
    <t>6.10</t>
  </si>
  <si>
    <t>6.15</t>
  </si>
  <si>
    <t>8.01</t>
  </si>
  <si>
    <t>625</t>
  </si>
  <si>
    <t>娄庆生</t>
  </si>
  <si>
    <t>18344889808</t>
  </si>
  <si>
    <t>砂</t>
  </si>
  <si>
    <t>8.50</t>
  </si>
  <si>
    <t>139</t>
  </si>
  <si>
    <t>闫东</t>
  </si>
  <si>
    <t>13813277522</t>
  </si>
  <si>
    <t>8.51</t>
  </si>
  <si>
    <t>779</t>
  </si>
  <si>
    <t>徐大勇</t>
  </si>
  <si>
    <t>17705222272</t>
  </si>
  <si>
    <t>8.52</t>
  </si>
  <si>
    <t>619</t>
  </si>
  <si>
    <t>王超</t>
  </si>
  <si>
    <t>15852115399</t>
  </si>
  <si>
    <t>10.12</t>
  </si>
  <si>
    <t>616</t>
  </si>
  <si>
    <t>伊振刚</t>
  </si>
  <si>
    <t>15252232999</t>
  </si>
  <si>
    <t>12.08</t>
  </si>
  <si>
    <t>798</t>
  </si>
  <si>
    <t>藤尚峰</t>
  </si>
  <si>
    <t>13813279980</t>
  </si>
  <si>
    <t>15.21</t>
  </si>
  <si>
    <t>208</t>
  </si>
  <si>
    <t>胡志权</t>
  </si>
  <si>
    <t>15063211121</t>
  </si>
  <si>
    <t>15.22</t>
  </si>
  <si>
    <t>607</t>
  </si>
  <si>
    <t>武加军</t>
  </si>
  <si>
    <t>15371600099</t>
  </si>
  <si>
    <t>527</t>
  </si>
  <si>
    <t>张团结</t>
  </si>
  <si>
    <t>15852351659</t>
  </si>
  <si>
    <t>126</t>
  </si>
  <si>
    <t>谢海</t>
  </si>
  <si>
    <t>13775834999</t>
  </si>
  <si>
    <t>刘刚</t>
  </si>
  <si>
    <t>13805221470</t>
  </si>
  <si>
    <t>089</t>
  </si>
  <si>
    <t>张红庆</t>
  </si>
  <si>
    <t>18251755988</t>
  </si>
  <si>
    <t>345</t>
  </si>
  <si>
    <t>陈刚</t>
  </si>
  <si>
    <t>胡光中</t>
  </si>
  <si>
    <t>15062025252</t>
  </si>
  <si>
    <t>王星</t>
  </si>
  <si>
    <t>207</t>
  </si>
  <si>
    <t>李淑桥</t>
  </si>
  <si>
    <t>杨磊</t>
  </si>
  <si>
    <t>15996905295</t>
  </si>
  <si>
    <t>8311</t>
  </si>
  <si>
    <t>王法叶</t>
  </si>
  <si>
    <t>096</t>
  </si>
  <si>
    <t>顾帅</t>
  </si>
  <si>
    <t>吴峰</t>
  </si>
  <si>
    <t>059</t>
  </si>
  <si>
    <t>柳涛</t>
  </si>
  <si>
    <t>柳召付</t>
  </si>
  <si>
    <t>696</t>
  </si>
  <si>
    <t>张凯</t>
  </si>
  <si>
    <t>曹升吉</t>
  </si>
  <si>
    <t>2903</t>
  </si>
  <si>
    <t>杜坤</t>
  </si>
  <si>
    <t>杜辉</t>
  </si>
  <si>
    <t>7:24</t>
  </si>
  <si>
    <t>728</t>
  </si>
  <si>
    <t>于士春</t>
  </si>
  <si>
    <t>陆玉峰</t>
  </si>
  <si>
    <t>46260</t>
  </si>
  <si>
    <t>68.32</t>
  </si>
  <si>
    <t>17.36</t>
  </si>
  <si>
    <t>0.96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</si>
</sst>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0.0_ "/>
    <numFmt numFmtId="178" formatCode="0.00_ 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1"/>
      <color theme="2" tint="-0.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Tahoma"/>
      <charset val="134"/>
    </font>
    <font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19" borderId="14" applyNumberFormat="0" applyAlignment="0" applyProtection="0">
      <alignment vertical="center"/>
    </xf>
    <xf numFmtId="0" fontId="35" fillId="19" borderId="9" applyNumberFormat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4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4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O26"/>
  <sheetViews>
    <sheetView workbookViewId="0">
      <selection activeCell="M26" sqref="M26"/>
    </sheetView>
  </sheetViews>
  <sheetFormatPr defaultColWidth="9" defaultRowHeight="13.5"/>
  <cols>
    <col min="1" max="1" width="7.25" style="60" customWidth="1"/>
    <col min="2" max="2" width="9.25" style="61" customWidth="1"/>
    <col min="3" max="3" width="10.25" customWidth="1"/>
    <col min="4" max="5" width="8.625" style="60" customWidth="1"/>
    <col min="6" max="6" width="13.5" style="60" customWidth="1"/>
    <col min="7" max="7" width="9.375" customWidth="1"/>
    <col min="8" max="8" width="12.625" customWidth="1"/>
    <col min="9" max="9" width="7.75" customWidth="1"/>
    <col min="10" max="10" width="8.75" customWidth="1"/>
    <col min="11" max="12" width="8" style="60" customWidth="1"/>
    <col min="13" max="13" width="9" style="62" customWidth="1"/>
    <col min="14" max="14" width="7" customWidth="1"/>
    <col min="15" max="15" width="7.375" style="63" customWidth="1"/>
    <col min="16" max="16" width="8.625" customWidth="1"/>
    <col min="17" max="17" width="18.875" customWidth="1"/>
    <col min="18" max="18" width="7.125" style="60" customWidth="1"/>
    <col min="19" max="19" width="7.5" style="60" customWidth="1"/>
    <col min="20" max="20" width="8.25" style="63" customWidth="1"/>
    <col min="21" max="21" width="7.5" style="64" customWidth="1"/>
    <col min="22" max="22" width="9.5" style="63" customWidth="1"/>
    <col min="23" max="23" width="7.125" style="60" customWidth="1"/>
    <col min="24" max="24" width="9" style="60"/>
    <col min="25" max="25" width="32.375" customWidth="1"/>
    <col min="26" max="29" width="9" style="65"/>
    <col min="30" max="30" width="12.625" style="65"/>
    <col min="31" max="45" width="9" style="65"/>
    <col min="46" max="46" width="9.375" style="65"/>
    <col min="47" max="66" width="9" style="65"/>
  </cols>
  <sheetData>
    <row r="1" ht="39.95" customHeight="1" spans="1:25">
      <c r="A1" s="66" t="s">
        <v>0</v>
      </c>
      <c r="B1" s="67"/>
      <c r="C1" s="66"/>
      <c r="D1" s="66"/>
      <c r="E1" s="66"/>
      <c r="F1" s="66"/>
      <c r="G1" s="66"/>
      <c r="H1" s="66"/>
      <c r="I1" s="66"/>
      <c r="J1" s="66"/>
      <c r="K1" s="66"/>
      <c r="L1" s="66"/>
      <c r="M1" s="79"/>
      <c r="N1" s="66"/>
      <c r="O1" s="80"/>
      <c r="P1" s="66"/>
      <c r="Q1" s="66"/>
      <c r="R1" s="66"/>
      <c r="S1" s="66"/>
      <c r="T1" s="80"/>
      <c r="U1" s="92"/>
      <c r="V1" s="80"/>
      <c r="W1" s="66"/>
      <c r="X1" s="66"/>
      <c r="Y1" s="66"/>
    </row>
    <row r="2" ht="18.95" customHeight="1" spans="2:22"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81"/>
      <c r="N2" s="69"/>
      <c r="O2" s="82"/>
      <c r="P2" s="69"/>
      <c r="Q2" s="69"/>
      <c r="R2" s="69"/>
      <c r="S2" s="69"/>
      <c r="T2" s="82"/>
      <c r="U2" s="93"/>
      <c r="V2" s="82"/>
    </row>
    <row r="3" s="58" customFormat="1" ht="18.95" customHeight="1" spans="1:66">
      <c r="A3" s="46" t="s">
        <v>2</v>
      </c>
      <c r="B3" s="70" t="s">
        <v>3</v>
      </c>
      <c r="C3" s="46" t="s">
        <v>4</v>
      </c>
      <c r="D3" s="46"/>
      <c r="E3" s="46"/>
      <c r="F3" s="46"/>
      <c r="G3" s="46"/>
      <c r="H3" s="71" t="s">
        <v>5</v>
      </c>
      <c r="I3" s="83"/>
      <c r="J3" s="83"/>
      <c r="K3" s="83"/>
      <c r="L3" s="83"/>
      <c r="M3" s="84"/>
      <c r="N3" s="83"/>
      <c r="O3" s="85"/>
      <c r="P3" s="83"/>
      <c r="Q3" s="83"/>
      <c r="R3" s="83"/>
      <c r="S3" s="94"/>
      <c r="T3" s="95" t="s">
        <v>6</v>
      </c>
      <c r="U3" s="96"/>
      <c r="V3" s="95"/>
      <c r="W3" s="46" t="s">
        <v>7</v>
      </c>
      <c r="X3" s="72" t="s">
        <v>8</v>
      </c>
      <c r="Y3" s="46" t="s">
        <v>9</v>
      </c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</row>
    <row r="4" s="59" customFormat="1" ht="29" customHeight="1" spans="1:66">
      <c r="A4" s="72"/>
      <c r="B4" s="73" t="s">
        <v>10</v>
      </c>
      <c r="C4" s="72" t="s">
        <v>11</v>
      </c>
      <c r="D4" s="74" t="s">
        <v>12</v>
      </c>
      <c r="E4" s="72" t="s">
        <v>13</v>
      </c>
      <c r="F4" s="72" t="s">
        <v>14</v>
      </c>
      <c r="G4" s="72" t="s">
        <v>15</v>
      </c>
      <c r="H4" s="72" t="s">
        <v>16</v>
      </c>
      <c r="I4" s="72" t="s">
        <v>17</v>
      </c>
      <c r="J4" s="72" t="s">
        <v>18</v>
      </c>
      <c r="K4" s="72" t="s">
        <v>19</v>
      </c>
      <c r="L4" s="72" t="s">
        <v>20</v>
      </c>
      <c r="M4" s="86" t="s">
        <v>21</v>
      </c>
      <c r="N4" s="72" t="s">
        <v>22</v>
      </c>
      <c r="O4" s="87" t="s">
        <v>23</v>
      </c>
      <c r="P4" s="72" t="s">
        <v>24</v>
      </c>
      <c r="Q4" s="72" t="s">
        <v>25</v>
      </c>
      <c r="R4" s="72" t="s">
        <v>26</v>
      </c>
      <c r="S4" s="72" t="s">
        <v>27</v>
      </c>
      <c r="T4" s="87" t="s">
        <v>28</v>
      </c>
      <c r="U4" s="97" t="s">
        <v>29</v>
      </c>
      <c r="V4" s="87" t="s">
        <v>30</v>
      </c>
      <c r="W4" s="72"/>
      <c r="X4" s="98"/>
      <c r="Y4" s="46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</row>
    <row r="5" s="60" customFormat="1" ht="18.95" customHeight="1" spans="1:25">
      <c r="A5" s="45">
        <v>1</v>
      </c>
      <c r="B5" s="75">
        <v>0.251388888888889</v>
      </c>
      <c r="C5" s="53" t="s">
        <v>31</v>
      </c>
      <c r="D5" s="53" t="s">
        <v>32</v>
      </c>
      <c r="E5" s="53" t="s">
        <v>33</v>
      </c>
      <c r="F5" s="45">
        <v>13775857003</v>
      </c>
      <c r="G5" s="53" t="s">
        <v>34</v>
      </c>
      <c r="H5" s="45" t="s">
        <v>35</v>
      </c>
      <c r="I5" s="53" t="s">
        <v>36</v>
      </c>
      <c r="J5" s="88" t="s">
        <v>37</v>
      </c>
      <c r="K5" s="89">
        <v>80.34</v>
      </c>
      <c r="L5" s="53">
        <v>18.06</v>
      </c>
      <c r="M5" s="45">
        <v>62.28</v>
      </c>
      <c r="N5" s="45"/>
      <c r="O5" s="45"/>
      <c r="P5" s="45"/>
      <c r="Q5" s="45" t="s">
        <v>38</v>
      </c>
      <c r="R5" s="45">
        <v>7</v>
      </c>
      <c r="S5" s="45">
        <v>1.08</v>
      </c>
      <c r="T5" s="45">
        <v>61.2</v>
      </c>
      <c r="U5" s="45">
        <v>109</v>
      </c>
      <c r="V5" s="45">
        <f t="shared" ref="V5:V21" si="0">T5*U5</f>
        <v>6670.8</v>
      </c>
      <c r="W5" s="45" t="s">
        <v>39</v>
      </c>
      <c r="X5" s="53" t="s">
        <v>40</v>
      </c>
      <c r="Y5" s="53"/>
    </row>
    <row r="6" s="60" customFormat="1" ht="18.95" customHeight="1" spans="1:25">
      <c r="A6" s="45">
        <v>2</v>
      </c>
      <c r="B6" s="75">
        <v>0.261111111111111</v>
      </c>
      <c r="C6" s="53" t="s">
        <v>41</v>
      </c>
      <c r="D6" s="53" t="s">
        <v>42</v>
      </c>
      <c r="E6" s="53" t="s">
        <v>43</v>
      </c>
      <c r="F6" s="45">
        <v>13913468529</v>
      </c>
      <c r="G6" s="53" t="s">
        <v>44</v>
      </c>
      <c r="H6" s="45" t="s">
        <v>45</v>
      </c>
      <c r="I6" s="53" t="s">
        <v>46</v>
      </c>
      <c r="J6" s="88" t="s">
        <v>47</v>
      </c>
      <c r="K6" s="89">
        <v>62.48</v>
      </c>
      <c r="L6" s="45">
        <v>17.62</v>
      </c>
      <c r="M6" s="45">
        <v>44.86</v>
      </c>
      <c r="N6" s="45">
        <v>8</v>
      </c>
      <c r="O6" s="45">
        <v>2.4</v>
      </c>
      <c r="P6" s="45">
        <v>2.7</v>
      </c>
      <c r="Q6" s="99" t="s">
        <v>48</v>
      </c>
      <c r="R6" s="45"/>
      <c r="S6" s="45">
        <v>0.96</v>
      </c>
      <c r="T6" s="45">
        <v>43.9</v>
      </c>
      <c r="U6" s="45">
        <v>121</v>
      </c>
      <c r="V6" s="45">
        <f t="shared" si="0"/>
        <v>5311.9</v>
      </c>
      <c r="W6" s="45" t="s">
        <v>39</v>
      </c>
      <c r="X6" s="53" t="s">
        <v>40</v>
      </c>
      <c r="Y6" s="53"/>
    </row>
    <row r="7" s="60" customFormat="1" ht="18.95" customHeight="1" spans="1:25">
      <c r="A7" s="45">
        <v>3</v>
      </c>
      <c r="B7" s="75">
        <v>0.314583333333333</v>
      </c>
      <c r="C7" s="53" t="s">
        <v>49</v>
      </c>
      <c r="D7" s="53" t="s">
        <v>50</v>
      </c>
      <c r="E7" s="53" t="s">
        <v>50</v>
      </c>
      <c r="F7" s="45">
        <v>13952277854</v>
      </c>
      <c r="G7" s="53" t="s">
        <v>44</v>
      </c>
      <c r="H7" s="53" t="s">
        <v>51</v>
      </c>
      <c r="I7" s="53" t="s">
        <v>46</v>
      </c>
      <c r="J7" s="88" t="s">
        <v>47</v>
      </c>
      <c r="K7" s="89">
        <v>59.06</v>
      </c>
      <c r="L7" s="45"/>
      <c r="M7" s="45"/>
      <c r="N7" s="45"/>
      <c r="O7" s="45">
        <v>2.6</v>
      </c>
      <c r="P7" s="45"/>
      <c r="Q7" s="45"/>
      <c r="R7" s="45"/>
      <c r="S7" s="45"/>
      <c r="T7" s="45"/>
      <c r="U7" s="45"/>
      <c r="V7" s="45"/>
      <c r="W7" s="45" t="s">
        <v>39</v>
      </c>
      <c r="X7" s="53" t="s">
        <v>40</v>
      </c>
      <c r="Y7" s="53" t="s">
        <v>52</v>
      </c>
    </row>
    <row r="8" s="60" customFormat="1" ht="18.95" customHeight="1" spans="1:25">
      <c r="A8" s="45">
        <v>4</v>
      </c>
      <c r="B8" s="75">
        <v>0.332638888888889</v>
      </c>
      <c r="C8" s="53" t="s">
        <v>53</v>
      </c>
      <c r="D8" s="53" t="s">
        <v>54</v>
      </c>
      <c r="E8" s="53" t="s">
        <v>54</v>
      </c>
      <c r="F8" s="45">
        <v>18751641566</v>
      </c>
      <c r="G8" s="53" t="s">
        <v>44</v>
      </c>
      <c r="H8" s="45" t="s">
        <v>45</v>
      </c>
      <c r="I8" s="53" t="s">
        <v>46</v>
      </c>
      <c r="J8" s="88" t="s">
        <v>47</v>
      </c>
      <c r="K8" s="89">
        <v>55.32</v>
      </c>
      <c r="L8" s="45">
        <v>16.62</v>
      </c>
      <c r="M8" s="45">
        <v>38.7</v>
      </c>
      <c r="N8" s="45">
        <v>8</v>
      </c>
      <c r="O8" s="45">
        <v>2.4</v>
      </c>
      <c r="P8" s="45">
        <v>2.7</v>
      </c>
      <c r="Q8" s="99" t="s">
        <v>48</v>
      </c>
      <c r="R8" s="45"/>
      <c r="S8" s="45">
        <v>0.8</v>
      </c>
      <c r="T8" s="45">
        <v>37.9</v>
      </c>
      <c r="U8" s="45">
        <v>121</v>
      </c>
      <c r="V8" s="45">
        <f t="shared" si="0"/>
        <v>4585.9</v>
      </c>
      <c r="W8" s="45" t="s">
        <v>39</v>
      </c>
      <c r="X8" s="53" t="s">
        <v>40</v>
      </c>
      <c r="Y8" s="53"/>
    </row>
    <row r="9" s="60" customFormat="1" ht="18.95" customHeight="1" spans="1:25">
      <c r="A9" s="45">
        <v>5</v>
      </c>
      <c r="B9" s="75">
        <v>0.471527777777778</v>
      </c>
      <c r="C9" s="53" t="s">
        <v>55</v>
      </c>
      <c r="D9" s="53" t="s">
        <v>56</v>
      </c>
      <c r="E9" s="53" t="s">
        <v>57</v>
      </c>
      <c r="F9" s="45">
        <v>18264969222</v>
      </c>
      <c r="G9" s="53" t="s">
        <v>58</v>
      </c>
      <c r="H9" s="76" t="s">
        <v>59</v>
      </c>
      <c r="I9" s="53" t="s">
        <v>46</v>
      </c>
      <c r="J9" s="88" t="s">
        <v>47</v>
      </c>
      <c r="K9" s="88">
        <v>57.42</v>
      </c>
      <c r="L9" s="45">
        <v>17.44</v>
      </c>
      <c r="M9" s="45">
        <v>39.98</v>
      </c>
      <c r="N9" s="45">
        <v>7</v>
      </c>
      <c r="O9" s="45">
        <v>2.3</v>
      </c>
      <c r="P9" s="45">
        <v>2.7</v>
      </c>
      <c r="Q9" s="99" t="s">
        <v>48</v>
      </c>
      <c r="R9" s="45"/>
      <c r="S9" s="45">
        <v>0.48</v>
      </c>
      <c r="T9" s="45">
        <v>39.5</v>
      </c>
      <c r="U9" s="45">
        <v>121</v>
      </c>
      <c r="V9" s="45">
        <f t="shared" si="0"/>
        <v>4779.5</v>
      </c>
      <c r="W9" s="45" t="s">
        <v>39</v>
      </c>
      <c r="X9" s="53" t="s">
        <v>40</v>
      </c>
      <c r="Y9" s="53"/>
    </row>
    <row r="10" s="60" customFormat="1" ht="18.95" customHeight="1" spans="1:25">
      <c r="A10" s="45">
        <v>6</v>
      </c>
      <c r="B10" s="75">
        <v>0.553472222222222</v>
      </c>
      <c r="C10" s="53" t="s">
        <v>60</v>
      </c>
      <c r="D10" s="53" t="s">
        <v>61</v>
      </c>
      <c r="E10" s="53" t="s">
        <v>61</v>
      </c>
      <c r="F10" s="45">
        <v>15852351659</v>
      </c>
      <c r="G10" s="53" t="s">
        <v>44</v>
      </c>
      <c r="H10" s="45" t="s">
        <v>45</v>
      </c>
      <c r="I10" s="53" t="s">
        <v>46</v>
      </c>
      <c r="J10" s="88" t="s">
        <v>47</v>
      </c>
      <c r="K10" s="89">
        <v>53.54</v>
      </c>
      <c r="L10" s="45">
        <v>16.62</v>
      </c>
      <c r="M10" s="45">
        <v>36.92</v>
      </c>
      <c r="N10" s="45">
        <v>7</v>
      </c>
      <c r="O10" s="45">
        <v>2.4</v>
      </c>
      <c r="P10" s="45">
        <v>2.7</v>
      </c>
      <c r="Q10" s="99" t="s">
        <v>48</v>
      </c>
      <c r="R10" s="45"/>
      <c r="S10" s="45">
        <v>0.42</v>
      </c>
      <c r="T10" s="45">
        <v>36.5</v>
      </c>
      <c r="U10" s="45">
        <v>121</v>
      </c>
      <c r="V10" s="45">
        <f t="shared" si="0"/>
        <v>4416.5</v>
      </c>
      <c r="W10" s="45" t="s">
        <v>39</v>
      </c>
      <c r="X10" s="53" t="s">
        <v>40</v>
      </c>
      <c r="Y10" s="45"/>
    </row>
    <row r="11" s="60" customFormat="1" ht="18.95" customHeight="1" spans="1:25">
      <c r="A11" s="45">
        <v>7</v>
      </c>
      <c r="B11" s="75">
        <v>0.561111111111111</v>
      </c>
      <c r="C11" s="53" t="s">
        <v>62</v>
      </c>
      <c r="D11" s="53" t="s">
        <v>63</v>
      </c>
      <c r="E11" s="53" t="s">
        <v>63</v>
      </c>
      <c r="F11" s="45">
        <v>13914866353</v>
      </c>
      <c r="G11" s="53" t="s">
        <v>44</v>
      </c>
      <c r="H11" s="45" t="s">
        <v>45</v>
      </c>
      <c r="I11" s="53" t="s">
        <v>46</v>
      </c>
      <c r="J11" s="88" t="s">
        <v>47</v>
      </c>
      <c r="K11" s="89">
        <v>62.92</v>
      </c>
      <c r="L11" s="45">
        <v>18.4</v>
      </c>
      <c r="M11" s="45">
        <v>44.52</v>
      </c>
      <c r="N11" s="45">
        <v>8</v>
      </c>
      <c r="O11" s="45">
        <v>2.4</v>
      </c>
      <c r="P11" s="45">
        <v>2.7</v>
      </c>
      <c r="Q11" s="99" t="s">
        <v>48</v>
      </c>
      <c r="R11" s="45"/>
      <c r="S11" s="45">
        <v>0.92</v>
      </c>
      <c r="T11" s="45">
        <v>43.6</v>
      </c>
      <c r="U11" s="45">
        <v>121</v>
      </c>
      <c r="V11" s="45">
        <f t="shared" si="0"/>
        <v>5275.6</v>
      </c>
      <c r="W11" s="45" t="s">
        <v>39</v>
      </c>
      <c r="X11" s="53" t="s">
        <v>40</v>
      </c>
      <c r="Y11" s="53"/>
    </row>
    <row r="12" s="60" customFormat="1" ht="18.95" customHeight="1" spans="1:25">
      <c r="A12" s="45">
        <v>8</v>
      </c>
      <c r="B12" s="77">
        <v>0.702777777777778</v>
      </c>
      <c r="C12" s="53" t="s">
        <v>55</v>
      </c>
      <c r="D12" s="53" t="s">
        <v>56</v>
      </c>
      <c r="E12" s="53" t="s">
        <v>57</v>
      </c>
      <c r="F12" s="45">
        <v>18264969222</v>
      </c>
      <c r="G12" s="53" t="s">
        <v>58</v>
      </c>
      <c r="H12" s="76" t="s">
        <v>59</v>
      </c>
      <c r="I12" s="53" t="s">
        <v>46</v>
      </c>
      <c r="J12" s="88" t="s">
        <v>47</v>
      </c>
      <c r="K12" s="89">
        <v>58.52</v>
      </c>
      <c r="L12" s="45">
        <v>17.36</v>
      </c>
      <c r="M12" s="45">
        <v>41.16</v>
      </c>
      <c r="N12" s="45">
        <v>7</v>
      </c>
      <c r="O12" s="45">
        <v>2.2</v>
      </c>
      <c r="P12" s="45">
        <v>2.7</v>
      </c>
      <c r="Q12" s="99" t="s">
        <v>48</v>
      </c>
      <c r="R12" s="45"/>
      <c r="S12" s="45">
        <v>0.46</v>
      </c>
      <c r="T12" s="45">
        <v>40.7</v>
      </c>
      <c r="U12" s="45">
        <v>121</v>
      </c>
      <c r="V12" s="45">
        <f t="shared" si="0"/>
        <v>4924.7</v>
      </c>
      <c r="W12" s="45" t="s">
        <v>64</v>
      </c>
      <c r="X12" s="53" t="s">
        <v>40</v>
      </c>
      <c r="Y12" s="53"/>
    </row>
    <row r="13" s="60" customFormat="1" ht="18.95" customHeight="1" spans="1:25">
      <c r="A13" s="45">
        <v>9</v>
      </c>
      <c r="B13" s="75">
        <v>0.920833333333333</v>
      </c>
      <c r="C13" s="53" t="s">
        <v>55</v>
      </c>
      <c r="D13" s="53" t="s">
        <v>56</v>
      </c>
      <c r="E13" s="53" t="s">
        <v>57</v>
      </c>
      <c r="F13" s="45">
        <v>18264969222</v>
      </c>
      <c r="G13" s="53" t="s">
        <v>58</v>
      </c>
      <c r="H13" s="76" t="s">
        <v>59</v>
      </c>
      <c r="I13" s="53" t="s">
        <v>46</v>
      </c>
      <c r="J13" s="88" t="s">
        <v>47</v>
      </c>
      <c r="K13" s="89">
        <v>60.3</v>
      </c>
      <c r="L13" s="45">
        <v>17.34</v>
      </c>
      <c r="M13" s="45">
        <v>42.96</v>
      </c>
      <c r="N13" s="45">
        <v>7</v>
      </c>
      <c r="O13" s="45">
        <v>2</v>
      </c>
      <c r="P13" s="45">
        <v>2.7</v>
      </c>
      <c r="Q13" s="99" t="s">
        <v>48</v>
      </c>
      <c r="R13" s="45"/>
      <c r="S13" s="45">
        <v>0.46</v>
      </c>
      <c r="T13" s="45">
        <v>42.5</v>
      </c>
      <c r="U13" s="45">
        <v>121</v>
      </c>
      <c r="V13" s="45">
        <f t="shared" si="0"/>
        <v>5142.5</v>
      </c>
      <c r="W13" s="45" t="s">
        <v>65</v>
      </c>
      <c r="X13" s="53" t="s">
        <v>66</v>
      </c>
      <c r="Y13" s="53"/>
    </row>
    <row r="14" s="60" customFormat="1" ht="18.95" customHeight="1" spans="1:25">
      <c r="A14" s="45">
        <v>10</v>
      </c>
      <c r="B14" s="75">
        <v>0.986805555555556</v>
      </c>
      <c r="C14" s="53" t="s">
        <v>67</v>
      </c>
      <c r="D14" s="53" t="s">
        <v>56</v>
      </c>
      <c r="E14" s="53" t="s">
        <v>68</v>
      </c>
      <c r="F14" s="45">
        <v>15062093139</v>
      </c>
      <c r="G14" s="53" t="s">
        <v>58</v>
      </c>
      <c r="H14" s="76" t="s">
        <v>59</v>
      </c>
      <c r="I14" s="53" t="s">
        <v>69</v>
      </c>
      <c r="J14" s="88" t="s">
        <v>47</v>
      </c>
      <c r="K14" s="89">
        <v>91.34</v>
      </c>
      <c r="L14" s="45">
        <v>22.12</v>
      </c>
      <c r="M14" s="45">
        <v>69.22</v>
      </c>
      <c r="N14" s="45">
        <v>7</v>
      </c>
      <c r="O14" s="53">
        <v>2</v>
      </c>
      <c r="P14" s="45">
        <v>2.7</v>
      </c>
      <c r="Q14" s="99" t="s">
        <v>48</v>
      </c>
      <c r="R14" s="45"/>
      <c r="S14" s="45">
        <v>0.72</v>
      </c>
      <c r="T14" s="45">
        <v>68.5</v>
      </c>
      <c r="U14" s="45">
        <v>112</v>
      </c>
      <c r="V14" s="45">
        <f t="shared" si="0"/>
        <v>7672</v>
      </c>
      <c r="W14" s="45" t="s">
        <v>65</v>
      </c>
      <c r="X14" s="53" t="s">
        <v>66</v>
      </c>
      <c r="Y14" s="53"/>
    </row>
    <row r="15" s="60" customFormat="1" ht="18.95" customHeight="1" spans="1:25">
      <c r="A15" s="45">
        <v>11</v>
      </c>
      <c r="B15" s="75">
        <v>0.988194444444444</v>
      </c>
      <c r="C15" s="53" t="s">
        <v>70</v>
      </c>
      <c r="D15" s="53" t="s">
        <v>56</v>
      </c>
      <c r="E15" s="53" t="s">
        <v>71</v>
      </c>
      <c r="F15" s="45">
        <v>13676392600</v>
      </c>
      <c r="G15" s="53" t="s">
        <v>58</v>
      </c>
      <c r="H15" s="76" t="s">
        <v>59</v>
      </c>
      <c r="I15" s="53" t="s">
        <v>69</v>
      </c>
      <c r="J15" s="88" t="s">
        <v>47</v>
      </c>
      <c r="K15" s="89">
        <v>93.98</v>
      </c>
      <c r="L15" s="45">
        <v>21.76</v>
      </c>
      <c r="M15" s="45">
        <v>72.22</v>
      </c>
      <c r="N15" s="45">
        <v>7</v>
      </c>
      <c r="O15" s="45">
        <v>2</v>
      </c>
      <c r="P15" s="45">
        <v>2.7</v>
      </c>
      <c r="Q15" s="99" t="s">
        <v>48</v>
      </c>
      <c r="R15" s="45"/>
      <c r="S15" s="45">
        <v>0.82</v>
      </c>
      <c r="T15" s="45">
        <v>71.4</v>
      </c>
      <c r="U15" s="45">
        <v>112</v>
      </c>
      <c r="V15" s="45">
        <f t="shared" si="0"/>
        <v>7996.8</v>
      </c>
      <c r="W15" s="45" t="s">
        <v>65</v>
      </c>
      <c r="X15" s="53" t="s">
        <v>66</v>
      </c>
      <c r="Y15" s="53"/>
    </row>
    <row r="16" s="60" customFormat="1" ht="18.95" customHeight="1" spans="1:25">
      <c r="A16" s="45">
        <v>12</v>
      </c>
      <c r="B16" s="75">
        <v>0.0680555555555555</v>
      </c>
      <c r="C16" s="53" t="s">
        <v>72</v>
      </c>
      <c r="D16" s="53" t="s">
        <v>73</v>
      </c>
      <c r="E16" s="53" t="s">
        <v>74</v>
      </c>
      <c r="F16" s="45">
        <v>15092868388</v>
      </c>
      <c r="G16" s="53" t="s">
        <v>73</v>
      </c>
      <c r="H16" s="45" t="s">
        <v>75</v>
      </c>
      <c r="I16" s="53" t="s">
        <v>36</v>
      </c>
      <c r="J16" s="88" t="s">
        <v>37</v>
      </c>
      <c r="K16" s="89">
        <v>56.48</v>
      </c>
      <c r="L16" s="45">
        <v>17.24</v>
      </c>
      <c r="M16" s="45">
        <v>39.24</v>
      </c>
      <c r="N16" s="45"/>
      <c r="O16" s="45"/>
      <c r="P16" s="45"/>
      <c r="Q16" s="45" t="s">
        <v>38</v>
      </c>
      <c r="R16" s="45">
        <v>7</v>
      </c>
      <c r="S16" s="45">
        <v>1.04</v>
      </c>
      <c r="T16" s="45">
        <v>38.2</v>
      </c>
      <c r="U16" s="45">
        <v>109</v>
      </c>
      <c r="V16" s="45">
        <f t="shared" si="0"/>
        <v>4163.8</v>
      </c>
      <c r="W16" s="45" t="s">
        <v>65</v>
      </c>
      <c r="X16" s="53" t="s">
        <v>66</v>
      </c>
      <c r="Y16" s="45"/>
    </row>
    <row r="17" s="60" customFormat="1" ht="18.95" customHeight="1" spans="1:25">
      <c r="A17" s="45">
        <v>13</v>
      </c>
      <c r="B17" s="77">
        <v>0.0777777777777778</v>
      </c>
      <c r="C17" s="53" t="s">
        <v>76</v>
      </c>
      <c r="D17" s="53" t="s">
        <v>73</v>
      </c>
      <c r="E17" s="53" t="s">
        <v>77</v>
      </c>
      <c r="F17" s="45">
        <v>18653994218</v>
      </c>
      <c r="G17" s="53" t="s">
        <v>73</v>
      </c>
      <c r="H17" s="45" t="s">
        <v>75</v>
      </c>
      <c r="I17" s="53" t="s">
        <v>36</v>
      </c>
      <c r="J17" s="88" t="s">
        <v>37</v>
      </c>
      <c r="K17" s="88">
        <v>61.78</v>
      </c>
      <c r="L17" s="45">
        <v>17.46</v>
      </c>
      <c r="M17" s="45">
        <v>44.32</v>
      </c>
      <c r="N17" s="45"/>
      <c r="O17" s="45"/>
      <c r="P17" s="45"/>
      <c r="Q17" s="45" t="s">
        <v>38</v>
      </c>
      <c r="R17" s="45">
        <v>7</v>
      </c>
      <c r="S17" s="45">
        <v>1.02</v>
      </c>
      <c r="T17" s="45">
        <v>43.3</v>
      </c>
      <c r="U17" s="45">
        <v>109</v>
      </c>
      <c r="V17" s="45">
        <f t="shared" si="0"/>
        <v>4719.7</v>
      </c>
      <c r="W17" s="45" t="s">
        <v>65</v>
      </c>
      <c r="X17" s="53" t="s">
        <v>66</v>
      </c>
      <c r="Y17" s="45"/>
    </row>
    <row r="18" s="60" customFormat="1" ht="18.95" customHeight="1" spans="1:25">
      <c r="A18" s="45">
        <v>14</v>
      </c>
      <c r="B18" s="75">
        <v>0.0791666666666667</v>
      </c>
      <c r="C18" s="53" t="s">
        <v>78</v>
      </c>
      <c r="D18" s="53" t="s">
        <v>73</v>
      </c>
      <c r="E18" s="53" t="s">
        <v>79</v>
      </c>
      <c r="F18" s="45">
        <v>15853859856</v>
      </c>
      <c r="G18" s="53" t="s">
        <v>73</v>
      </c>
      <c r="H18" s="45" t="s">
        <v>75</v>
      </c>
      <c r="I18" s="53" t="s">
        <v>36</v>
      </c>
      <c r="J18" s="88" t="s">
        <v>37</v>
      </c>
      <c r="K18" s="88">
        <v>61.46</v>
      </c>
      <c r="L18" s="53">
        <v>17.34</v>
      </c>
      <c r="M18" s="45">
        <v>44.12</v>
      </c>
      <c r="N18" s="45"/>
      <c r="O18" s="53"/>
      <c r="P18" s="45"/>
      <c r="Q18" s="45" t="s">
        <v>38</v>
      </c>
      <c r="R18" s="45">
        <v>7</v>
      </c>
      <c r="S18" s="45">
        <v>1.02</v>
      </c>
      <c r="T18" s="45">
        <v>43.1</v>
      </c>
      <c r="U18" s="45">
        <v>109</v>
      </c>
      <c r="V18" s="45">
        <f t="shared" si="0"/>
        <v>4697.9</v>
      </c>
      <c r="W18" s="45" t="s">
        <v>65</v>
      </c>
      <c r="X18" s="53" t="s">
        <v>66</v>
      </c>
      <c r="Y18" s="45"/>
    </row>
    <row r="19" s="60" customFormat="1" ht="18.95" customHeight="1" spans="1:25">
      <c r="A19" s="45">
        <v>15</v>
      </c>
      <c r="B19" s="75">
        <v>0.0868055555555556</v>
      </c>
      <c r="C19" s="53" t="s">
        <v>80</v>
      </c>
      <c r="D19" s="53" t="s">
        <v>73</v>
      </c>
      <c r="E19" s="53" t="s">
        <v>81</v>
      </c>
      <c r="F19" s="45">
        <v>15969736500</v>
      </c>
      <c r="G19" s="53" t="s">
        <v>73</v>
      </c>
      <c r="H19" s="45" t="s">
        <v>75</v>
      </c>
      <c r="I19" s="53" t="s">
        <v>36</v>
      </c>
      <c r="J19" s="88" t="s">
        <v>37</v>
      </c>
      <c r="K19" s="89">
        <v>62.24</v>
      </c>
      <c r="L19" s="45">
        <v>17.28</v>
      </c>
      <c r="M19" s="45">
        <v>44.96</v>
      </c>
      <c r="N19" s="45"/>
      <c r="O19" s="45"/>
      <c r="P19" s="45"/>
      <c r="Q19" s="45" t="s">
        <v>38</v>
      </c>
      <c r="R19" s="45">
        <v>7</v>
      </c>
      <c r="S19" s="45">
        <v>1.06</v>
      </c>
      <c r="T19" s="45">
        <v>43.9</v>
      </c>
      <c r="U19" s="45">
        <v>109</v>
      </c>
      <c r="V19" s="45">
        <f t="shared" si="0"/>
        <v>4785.1</v>
      </c>
      <c r="W19" s="45" t="s">
        <v>65</v>
      </c>
      <c r="X19" s="53" t="s">
        <v>66</v>
      </c>
      <c r="Y19" s="45"/>
    </row>
    <row r="20" s="60" customFormat="1" ht="18.95" customHeight="1" spans="1:25">
      <c r="A20" s="45">
        <v>16</v>
      </c>
      <c r="B20" s="75">
        <v>0.172222222222222</v>
      </c>
      <c r="C20" s="53" t="s">
        <v>55</v>
      </c>
      <c r="D20" s="53" t="s">
        <v>56</v>
      </c>
      <c r="E20" s="53" t="s">
        <v>57</v>
      </c>
      <c r="F20" s="45">
        <v>18264969222</v>
      </c>
      <c r="G20" s="53" t="s">
        <v>58</v>
      </c>
      <c r="H20" s="76" t="s">
        <v>59</v>
      </c>
      <c r="I20" s="53" t="s">
        <v>46</v>
      </c>
      <c r="J20" s="88" t="s">
        <v>47</v>
      </c>
      <c r="K20" s="89">
        <v>60.36</v>
      </c>
      <c r="L20" s="45">
        <v>17.26</v>
      </c>
      <c r="M20" s="45">
        <v>43.1</v>
      </c>
      <c r="N20" s="45">
        <v>7</v>
      </c>
      <c r="O20" s="45">
        <v>2</v>
      </c>
      <c r="P20" s="45">
        <v>2.7</v>
      </c>
      <c r="Q20" s="99" t="s">
        <v>48</v>
      </c>
      <c r="R20" s="45"/>
      <c r="S20" s="45">
        <v>0.5</v>
      </c>
      <c r="T20" s="45">
        <v>42.6</v>
      </c>
      <c r="U20" s="45">
        <v>121</v>
      </c>
      <c r="V20" s="45">
        <f t="shared" si="0"/>
        <v>5154.6</v>
      </c>
      <c r="W20" s="45" t="s">
        <v>65</v>
      </c>
      <c r="X20" s="53" t="s">
        <v>66</v>
      </c>
      <c r="Y20" s="45"/>
    </row>
    <row r="21" s="60" customFormat="1" ht="18.95" customHeight="1" spans="1:25">
      <c r="A21" s="45">
        <v>17</v>
      </c>
      <c r="B21" s="75">
        <v>0.179166666666667</v>
      </c>
      <c r="C21" s="53" t="s">
        <v>82</v>
      </c>
      <c r="D21" s="53" t="s">
        <v>83</v>
      </c>
      <c r="E21" s="53" t="s">
        <v>83</v>
      </c>
      <c r="F21" s="45">
        <v>13811078925</v>
      </c>
      <c r="G21" s="53" t="s">
        <v>44</v>
      </c>
      <c r="H21" s="45" t="s">
        <v>45</v>
      </c>
      <c r="I21" s="53" t="s">
        <v>46</v>
      </c>
      <c r="J21" s="88" t="s">
        <v>47</v>
      </c>
      <c r="K21" s="89">
        <v>59.12</v>
      </c>
      <c r="L21" s="53">
        <v>17.9</v>
      </c>
      <c r="M21" s="45">
        <v>41.22</v>
      </c>
      <c r="N21" s="45">
        <v>7</v>
      </c>
      <c r="O21" s="45">
        <v>2</v>
      </c>
      <c r="P21" s="45">
        <v>2.7</v>
      </c>
      <c r="Q21" s="99" t="s">
        <v>48</v>
      </c>
      <c r="R21" s="45"/>
      <c r="S21" s="45">
        <v>0.42</v>
      </c>
      <c r="T21" s="45">
        <v>40.8</v>
      </c>
      <c r="U21" s="45">
        <v>121</v>
      </c>
      <c r="V21" s="45">
        <f t="shared" si="0"/>
        <v>4936.8</v>
      </c>
      <c r="W21" s="45" t="s">
        <v>65</v>
      </c>
      <c r="X21" s="53" t="s">
        <v>66</v>
      </c>
      <c r="Y21" s="45"/>
    </row>
    <row r="22" s="53" customFormat="1" ht="18.75" customHeight="1" spans="2:67">
      <c r="B22" s="77"/>
      <c r="J22" s="8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4"/>
    </row>
    <row r="23" s="53" customFormat="1" ht="18.75" customHeight="1" spans="2:67">
      <c r="B23" s="77"/>
      <c r="H23" s="76"/>
      <c r="J23" s="88"/>
      <c r="Q23" s="99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4"/>
    </row>
    <row r="24" s="53" customFormat="1" ht="18.75" customHeight="1" spans="2:67">
      <c r="B24" s="77"/>
      <c r="H24" s="76"/>
      <c r="J24" s="88"/>
      <c r="Q24" s="99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4"/>
    </row>
    <row r="25" s="53" customFormat="1" ht="18.75" customHeight="1" spans="2:67">
      <c r="B25" s="77"/>
      <c r="J25" s="88"/>
      <c r="Q25" s="99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4"/>
    </row>
    <row r="26" s="60" customFormat="1" ht="18.95" customHeight="1" spans="1:66">
      <c r="A26" s="41" t="s">
        <v>84</v>
      </c>
      <c r="B26" s="78"/>
      <c r="C26" s="42"/>
      <c r="D26" s="42"/>
      <c r="E26" s="42"/>
      <c r="F26" s="41"/>
      <c r="G26" s="42"/>
      <c r="H26" s="41"/>
      <c r="I26" s="42"/>
      <c r="J26" s="90"/>
      <c r="K26" s="91"/>
      <c r="L26" s="41"/>
      <c r="M26" s="41">
        <f>SUM(M5:M25)</f>
        <v>749.78</v>
      </c>
      <c r="N26" s="41"/>
      <c r="O26" s="41"/>
      <c r="P26" s="41"/>
      <c r="Q26" s="41"/>
      <c r="R26" s="41"/>
      <c r="S26" s="41">
        <f>SUM(S5:S25)</f>
        <v>12.18</v>
      </c>
      <c r="T26" s="41">
        <f>SUM(T5:T25)</f>
        <v>737.6</v>
      </c>
      <c r="U26" s="41"/>
      <c r="V26" s="41">
        <f>SUM(V5:V25)</f>
        <v>85234.1</v>
      </c>
      <c r="W26" s="41"/>
      <c r="X26" s="42"/>
      <c r="Y26" s="45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</row>
  </sheetData>
  <mergeCells count="9">
    <mergeCell ref="A1:Y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F20" sqref="F20:F21"/>
    </sheetView>
  </sheetViews>
  <sheetFormatPr defaultColWidth="9" defaultRowHeight="13.5"/>
  <cols>
    <col min="5" max="5" width="11.25" customWidth="1"/>
    <col min="6" max="6" width="13.875" customWidth="1"/>
    <col min="7" max="7" width="11.5" customWidth="1"/>
    <col min="22" max="22" width="9.375"/>
  </cols>
  <sheetData>
    <row r="1" ht="44" customHeight="1" spans="1:25">
      <c r="A1" s="35" t="s">
        <v>85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54"/>
      <c r="X1" s="54"/>
      <c r="Y1" s="54"/>
    </row>
    <row r="2" ht="20.25" spans="1:25">
      <c r="A2" s="36"/>
      <c r="B2" s="37" t="s">
        <v>86</v>
      </c>
      <c r="C2" s="38"/>
      <c r="D2" s="38"/>
      <c r="E2" s="38"/>
      <c r="F2" s="38"/>
      <c r="G2" s="38"/>
      <c r="H2" s="38"/>
      <c r="I2" s="38"/>
      <c r="J2" s="38"/>
      <c r="K2" s="38"/>
      <c r="L2" s="48"/>
      <c r="M2" s="38"/>
      <c r="N2" s="38"/>
      <c r="O2" s="38"/>
      <c r="P2" s="38"/>
      <c r="Q2" s="38"/>
      <c r="R2" s="38"/>
      <c r="S2" s="38"/>
      <c r="T2" s="38"/>
      <c r="U2" s="38"/>
      <c r="V2" s="55"/>
      <c r="W2" s="54"/>
      <c r="X2" s="54"/>
      <c r="Y2" s="54"/>
    </row>
    <row r="3" ht="18.75" spans="1:25">
      <c r="A3" s="39" t="s">
        <v>2</v>
      </c>
      <c r="B3" s="40" t="s">
        <v>3</v>
      </c>
      <c r="C3" s="40" t="s">
        <v>4</v>
      </c>
      <c r="D3" s="40"/>
      <c r="E3" s="40"/>
      <c r="F3" s="40"/>
      <c r="G3" s="40"/>
      <c r="H3" s="40" t="s">
        <v>5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6" t="s">
        <v>6</v>
      </c>
      <c r="U3" s="46"/>
      <c r="V3" s="46"/>
      <c r="W3" s="46" t="s">
        <v>7</v>
      </c>
      <c r="X3" s="46" t="s">
        <v>8</v>
      </c>
      <c r="Y3" s="46" t="s">
        <v>9</v>
      </c>
    </row>
    <row r="4" ht="18.75" spans="1:25">
      <c r="A4" s="41"/>
      <c r="B4" s="40" t="s">
        <v>87</v>
      </c>
      <c r="C4" s="40" t="s">
        <v>11</v>
      </c>
      <c r="D4" s="40" t="s">
        <v>88</v>
      </c>
      <c r="E4" s="40" t="s">
        <v>13</v>
      </c>
      <c r="F4" s="40" t="s">
        <v>14</v>
      </c>
      <c r="G4" s="40" t="s">
        <v>15</v>
      </c>
      <c r="H4" s="40" t="s">
        <v>16</v>
      </c>
      <c r="I4" s="40" t="s">
        <v>17</v>
      </c>
      <c r="J4" s="40" t="s">
        <v>18</v>
      </c>
      <c r="K4" s="40" t="s">
        <v>89</v>
      </c>
      <c r="L4" s="40" t="s">
        <v>90</v>
      </c>
      <c r="M4" s="40" t="s">
        <v>91</v>
      </c>
      <c r="N4" s="49" t="s">
        <v>22</v>
      </c>
      <c r="O4" s="49" t="s">
        <v>23</v>
      </c>
      <c r="P4" s="49" t="s">
        <v>24</v>
      </c>
      <c r="Q4" s="49" t="s">
        <v>92</v>
      </c>
      <c r="R4" s="49" t="s">
        <v>93</v>
      </c>
      <c r="S4" s="49" t="s">
        <v>27</v>
      </c>
      <c r="T4" s="49" t="s">
        <v>28</v>
      </c>
      <c r="U4" s="49" t="s">
        <v>94</v>
      </c>
      <c r="V4" s="49" t="s">
        <v>95</v>
      </c>
      <c r="W4" s="49"/>
      <c r="X4" s="49"/>
      <c r="Y4" s="49"/>
    </row>
    <row r="5" ht="14.25" spans="1:25">
      <c r="A5" s="42">
        <v>1</v>
      </c>
      <c r="B5" s="43">
        <v>0.427777777777778</v>
      </c>
      <c r="C5" s="44" t="s">
        <v>96</v>
      </c>
      <c r="D5" s="44" t="s">
        <v>97</v>
      </c>
      <c r="E5" s="44" t="s">
        <v>97</v>
      </c>
      <c r="F5" s="44">
        <v>18605309508</v>
      </c>
      <c r="G5" s="44" t="s">
        <v>98</v>
      </c>
      <c r="H5" s="105" t="s">
        <v>99</v>
      </c>
      <c r="I5" s="44" t="s">
        <v>36</v>
      </c>
      <c r="J5" s="50" t="s">
        <v>100</v>
      </c>
      <c r="K5" s="44">
        <v>49.75</v>
      </c>
      <c r="L5" s="45">
        <v>16.23</v>
      </c>
      <c r="M5" s="44">
        <f t="shared" ref="M5:M68" si="0">K5-L5</f>
        <v>33.52</v>
      </c>
      <c r="N5" s="51"/>
      <c r="O5" s="51"/>
      <c r="P5" s="51"/>
      <c r="Q5" s="51"/>
      <c r="R5" s="51"/>
      <c r="S5" s="56" t="s">
        <v>101</v>
      </c>
      <c r="T5" s="44">
        <v>33.3</v>
      </c>
      <c r="U5" s="44">
        <v>137</v>
      </c>
      <c r="V5" s="44">
        <f t="shared" ref="V5:V68" si="1">T5*U5</f>
        <v>4562.1</v>
      </c>
      <c r="W5" s="44" t="s">
        <v>102</v>
      </c>
      <c r="X5" s="44" t="s">
        <v>103</v>
      </c>
      <c r="Y5" s="51"/>
    </row>
    <row r="6" ht="14.25" spans="1:25">
      <c r="A6" s="41">
        <v>2</v>
      </c>
      <c r="B6" s="43">
        <v>0.433333333333333</v>
      </c>
      <c r="C6" s="44" t="s">
        <v>104</v>
      </c>
      <c r="D6" s="44" t="s">
        <v>105</v>
      </c>
      <c r="E6" s="44" t="s">
        <v>105</v>
      </c>
      <c r="F6" s="44">
        <v>18953005713</v>
      </c>
      <c r="G6" s="44" t="s">
        <v>106</v>
      </c>
      <c r="H6" s="105" t="s">
        <v>107</v>
      </c>
      <c r="I6" s="44" t="s">
        <v>36</v>
      </c>
      <c r="J6" s="50" t="s">
        <v>100</v>
      </c>
      <c r="K6" s="44">
        <v>50.01</v>
      </c>
      <c r="L6" s="45">
        <v>16.38</v>
      </c>
      <c r="M6" s="44">
        <f t="shared" si="0"/>
        <v>33.63</v>
      </c>
      <c r="N6" s="51"/>
      <c r="O6" s="51"/>
      <c r="P6" s="51"/>
      <c r="Q6" s="51"/>
      <c r="R6" s="51"/>
      <c r="S6" s="56" t="s">
        <v>108</v>
      </c>
      <c r="T6" s="44">
        <v>33.5</v>
      </c>
      <c r="U6" s="44">
        <v>137</v>
      </c>
      <c r="V6" s="44">
        <f t="shared" si="1"/>
        <v>4589.5</v>
      </c>
      <c r="W6" s="44" t="s">
        <v>102</v>
      </c>
      <c r="X6" s="44" t="s">
        <v>103</v>
      </c>
      <c r="Y6" s="51"/>
    </row>
    <row r="7" ht="14.25" spans="1:25">
      <c r="A7" s="41">
        <v>3</v>
      </c>
      <c r="B7" s="43">
        <v>0.547222222222222</v>
      </c>
      <c r="C7" s="44" t="s">
        <v>109</v>
      </c>
      <c r="D7" s="44" t="s">
        <v>110</v>
      </c>
      <c r="E7" s="44" t="s">
        <v>111</v>
      </c>
      <c r="F7" s="45">
        <v>17753053005</v>
      </c>
      <c r="G7" s="44" t="s">
        <v>112</v>
      </c>
      <c r="H7" s="105" t="s">
        <v>113</v>
      </c>
      <c r="I7" s="44" t="s">
        <v>114</v>
      </c>
      <c r="J7" s="52" t="s">
        <v>115</v>
      </c>
      <c r="K7" s="44">
        <v>94.39</v>
      </c>
      <c r="L7" s="45">
        <v>26.67</v>
      </c>
      <c r="M7" s="44">
        <f t="shared" si="0"/>
        <v>67.72</v>
      </c>
      <c r="N7" s="51"/>
      <c r="O7" s="51"/>
      <c r="P7" s="51"/>
      <c r="Q7" s="51"/>
      <c r="R7" s="51"/>
      <c r="S7" s="57">
        <v>0.003</v>
      </c>
      <c r="T7" s="44">
        <v>67.5</v>
      </c>
      <c r="U7" s="44">
        <v>525</v>
      </c>
      <c r="V7" s="44">
        <f t="shared" si="1"/>
        <v>35437.5</v>
      </c>
      <c r="W7" s="44" t="s">
        <v>102</v>
      </c>
      <c r="X7" s="44" t="s">
        <v>103</v>
      </c>
      <c r="Y7" s="51"/>
    </row>
    <row r="8" ht="14.25" spans="1:25">
      <c r="A8" s="42">
        <v>4</v>
      </c>
      <c r="B8" s="43">
        <v>0.551388888888889</v>
      </c>
      <c r="C8" s="44" t="s">
        <v>116</v>
      </c>
      <c r="D8" s="44" t="s">
        <v>110</v>
      </c>
      <c r="E8" s="44" t="s">
        <v>117</v>
      </c>
      <c r="F8" s="44">
        <v>17753053019</v>
      </c>
      <c r="G8" s="44" t="s">
        <v>112</v>
      </c>
      <c r="H8" s="105" t="s">
        <v>118</v>
      </c>
      <c r="I8" s="44" t="s">
        <v>114</v>
      </c>
      <c r="J8" s="52" t="s">
        <v>115</v>
      </c>
      <c r="K8" s="44">
        <v>93.36</v>
      </c>
      <c r="L8" s="53">
        <v>25.12</v>
      </c>
      <c r="M8" s="44">
        <f t="shared" si="0"/>
        <v>68.24</v>
      </c>
      <c r="N8" s="51"/>
      <c r="O8" s="51"/>
      <c r="P8" s="51"/>
      <c r="Q8" s="51"/>
      <c r="R8" s="51"/>
      <c r="S8" s="57">
        <v>0.003</v>
      </c>
      <c r="T8" s="44">
        <v>68</v>
      </c>
      <c r="U8" s="44">
        <v>525</v>
      </c>
      <c r="V8" s="44">
        <f t="shared" si="1"/>
        <v>35700</v>
      </c>
      <c r="W8" s="44" t="s">
        <v>102</v>
      </c>
      <c r="X8" s="44" t="s">
        <v>103</v>
      </c>
      <c r="Y8" s="51"/>
    </row>
    <row r="9" ht="14.25" spans="1:25">
      <c r="A9" s="42">
        <v>5</v>
      </c>
      <c r="B9" s="43">
        <v>0.76875</v>
      </c>
      <c r="C9" s="44" t="s">
        <v>119</v>
      </c>
      <c r="D9" s="44" t="s">
        <v>120</v>
      </c>
      <c r="E9" s="44" t="s">
        <v>120</v>
      </c>
      <c r="F9" s="44">
        <v>13793035308</v>
      </c>
      <c r="G9" s="44" t="s">
        <v>98</v>
      </c>
      <c r="H9" s="105" t="s">
        <v>121</v>
      </c>
      <c r="I9" s="44" t="s">
        <v>36</v>
      </c>
      <c r="J9" s="50" t="s">
        <v>100</v>
      </c>
      <c r="K9" s="44">
        <v>49.76</v>
      </c>
      <c r="L9" s="53">
        <v>15.73</v>
      </c>
      <c r="M9" s="44">
        <f t="shared" si="0"/>
        <v>34.03</v>
      </c>
      <c r="N9" s="51"/>
      <c r="O9" s="51"/>
      <c r="P9" s="51"/>
      <c r="Q9" s="51"/>
      <c r="R9" s="51"/>
      <c r="S9" s="56" t="s">
        <v>108</v>
      </c>
      <c r="T9" s="44">
        <v>33.9</v>
      </c>
      <c r="U9" s="44">
        <v>137</v>
      </c>
      <c r="V9" s="44">
        <f t="shared" si="1"/>
        <v>4644.3</v>
      </c>
      <c r="W9" s="44" t="s">
        <v>102</v>
      </c>
      <c r="X9" s="44" t="s">
        <v>103</v>
      </c>
      <c r="Y9" s="51"/>
    </row>
    <row r="10" ht="14.25" spans="1:25">
      <c r="A10" s="42">
        <v>6</v>
      </c>
      <c r="B10" s="43">
        <v>0.788888888888889</v>
      </c>
      <c r="C10" s="44" t="s">
        <v>122</v>
      </c>
      <c r="D10" s="44" t="s">
        <v>123</v>
      </c>
      <c r="E10" s="44" t="s">
        <v>123</v>
      </c>
      <c r="F10" s="44">
        <v>13355473788</v>
      </c>
      <c r="G10" s="44" t="s">
        <v>106</v>
      </c>
      <c r="H10" s="105" t="s">
        <v>124</v>
      </c>
      <c r="I10" s="44" t="s">
        <v>36</v>
      </c>
      <c r="J10" s="50" t="s">
        <v>100</v>
      </c>
      <c r="K10" s="44">
        <v>49.56</v>
      </c>
      <c r="L10" s="53">
        <v>16</v>
      </c>
      <c r="M10" s="44">
        <f t="shared" si="0"/>
        <v>33.56</v>
      </c>
      <c r="N10" s="51"/>
      <c r="O10" s="51"/>
      <c r="P10" s="51"/>
      <c r="Q10" s="51"/>
      <c r="R10" s="51"/>
      <c r="S10" s="56" t="s">
        <v>108</v>
      </c>
      <c r="T10" s="44">
        <v>33.4</v>
      </c>
      <c r="U10" s="44">
        <v>108</v>
      </c>
      <c r="V10" s="44">
        <f t="shared" si="1"/>
        <v>3607.2</v>
      </c>
      <c r="W10" s="44" t="s">
        <v>102</v>
      </c>
      <c r="X10" s="44" t="s">
        <v>103</v>
      </c>
      <c r="Y10" s="51"/>
    </row>
    <row r="11" ht="14.25" spans="1:25">
      <c r="A11" s="42">
        <v>7</v>
      </c>
      <c r="B11" s="43">
        <v>0.790972222222222</v>
      </c>
      <c r="C11" s="44" t="s">
        <v>125</v>
      </c>
      <c r="D11" s="44" t="s">
        <v>126</v>
      </c>
      <c r="E11" s="44" t="s">
        <v>126</v>
      </c>
      <c r="F11" s="44">
        <v>18854766606</v>
      </c>
      <c r="G11" s="44" t="s">
        <v>106</v>
      </c>
      <c r="H11" s="105" t="s">
        <v>127</v>
      </c>
      <c r="I11" s="44" t="s">
        <v>36</v>
      </c>
      <c r="J11" s="50" t="s">
        <v>100</v>
      </c>
      <c r="K11" s="44">
        <v>49.3</v>
      </c>
      <c r="L11" s="53">
        <v>16.39</v>
      </c>
      <c r="M11" s="44">
        <f t="shared" si="0"/>
        <v>32.91</v>
      </c>
      <c r="N11" s="51"/>
      <c r="O11" s="51"/>
      <c r="P11" s="51"/>
      <c r="Q11" s="51"/>
      <c r="R11" s="51"/>
      <c r="S11" s="56" t="s">
        <v>108</v>
      </c>
      <c r="T11" s="44">
        <v>32.8</v>
      </c>
      <c r="U11" s="44">
        <v>108</v>
      </c>
      <c r="V11" s="44">
        <f t="shared" si="1"/>
        <v>3542.4</v>
      </c>
      <c r="W11" s="44" t="s">
        <v>102</v>
      </c>
      <c r="X11" s="44" t="s">
        <v>103</v>
      </c>
      <c r="Y11" s="51"/>
    </row>
    <row r="12" ht="14.25" spans="1:25">
      <c r="A12" s="42">
        <v>8</v>
      </c>
      <c r="B12" s="43">
        <v>0.822916666666667</v>
      </c>
      <c r="C12" s="44" t="s">
        <v>128</v>
      </c>
      <c r="D12" s="44" t="s">
        <v>129</v>
      </c>
      <c r="E12" s="44" t="s">
        <v>130</v>
      </c>
      <c r="F12" s="44">
        <v>15053798399</v>
      </c>
      <c r="G12" s="44" t="s">
        <v>131</v>
      </c>
      <c r="H12" s="105" t="s">
        <v>132</v>
      </c>
      <c r="I12" s="44" t="s">
        <v>133</v>
      </c>
      <c r="J12" s="50"/>
      <c r="K12" s="44">
        <v>73.39</v>
      </c>
      <c r="L12" s="53">
        <v>17.33</v>
      </c>
      <c r="M12" s="44">
        <f t="shared" si="0"/>
        <v>56.06</v>
      </c>
      <c r="N12" s="51"/>
      <c r="O12" s="51"/>
      <c r="P12" s="51"/>
      <c r="Q12" s="51"/>
      <c r="R12" s="51"/>
      <c r="S12" s="57">
        <v>0.003</v>
      </c>
      <c r="T12" s="44">
        <v>55.89</v>
      </c>
      <c r="U12" s="44">
        <v>390</v>
      </c>
      <c r="V12" s="44">
        <f t="shared" si="1"/>
        <v>21797.1</v>
      </c>
      <c r="W12" s="44" t="s">
        <v>102</v>
      </c>
      <c r="X12" s="44" t="s">
        <v>103</v>
      </c>
      <c r="Y12" s="51"/>
    </row>
    <row r="13" ht="14.25" spans="1:25">
      <c r="A13" s="42">
        <v>9</v>
      </c>
      <c r="B13" s="43">
        <v>0.834027777777778</v>
      </c>
      <c r="C13" s="44" t="s">
        <v>96</v>
      </c>
      <c r="D13" s="44" t="s">
        <v>97</v>
      </c>
      <c r="E13" s="44" t="s">
        <v>97</v>
      </c>
      <c r="F13" s="44">
        <v>18605309508</v>
      </c>
      <c r="G13" s="44" t="s">
        <v>98</v>
      </c>
      <c r="H13" s="105" t="s">
        <v>134</v>
      </c>
      <c r="I13" s="44" t="s">
        <v>36</v>
      </c>
      <c r="J13" s="50" t="s">
        <v>100</v>
      </c>
      <c r="K13" s="44">
        <v>49.72</v>
      </c>
      <c r="L13" s="53">
        <v>16.21</v>
      </c>
      <c r="M13" s="44">
        <f t="shared" si="0"/>
        <v>33.51</v>
      </c>
      <c r="N13" s="51"/>
      <c r="O13" s="51"/>
      <c r="P13" s="51"/>
      <c r="Q13" s="51"/>
      <c r="R13" s="51"/>
      <c r="S13" s="56" t="s">
        <v>108</v>
      </c>
      <c r="T13" s="44">
        <v>33.4</v>
      </c>
      <c r="U13" s="44">
        <v>137</v>
      </c>
      <c r="V13" s="44">
        <f t="shared" si="1"/>
        <v>4575.8</v>
      </c>
      <c r="W13" s="44" t="s">
        <v>102</v>
      </c>
      <c r="X13" s="44" t="s">
        <v>103</v>
      </c>
      <c r="Y13" s="51"/>
    </row>
    <row r="14" ht="14.25" spans="1:25">
      <c r="A14" s="42">
        <v>10</v>
      </c>
      <c r="B14" s="43">
        <v>0.935416666666667</v>
      </c>
      <c r="C14" s="44" t="s">
        <v>135</v>
      </c>
      <c r="D14" s="44" t="s">
        <v>136</v>
      </c>
      <c r="E14" s="44" t="s">
        <v>136</v>
      </c>
      <c r="F14" s="44">
        <v>17854063958</v>
      </c>
      <c r="G14" s="44" t="s">
        <v>98</v>
      </c>
      <c r="H14" s="105" t="s">
        <v>137</v>
      </c>
      <c r="I14" s="44" t="s">
        <v>36</v>
      </c>
      <c r="J14" s="50" t="s">
        <v>100</v>
      </c>
      <c r="K14" s="44">
        <v>49.75</v>
      </c>
      <c r="L14" s="53">
        <v>15.71</v>
      </c>
      <c r="M14" s="44">
        <f t="shared" si="0"/>
        <v>34.04</v>
      </c>
      <c r="N14" s="51"/>
      <c r="O14" s="51"/>
      <c r="P14" s="51"/>
      <c r="Q14" s="51"/>
      <c r="R14" s="51"/>
      <c r="S14" s="56" t="s">
        <v>108</v>
      </c>
      <c r="T14" s="44">
        <v>33.9</v>
      </c>
      <c r="U14" s="44">
        <v>137</v>
      </c>
      <c r="V14" s="44">
        <f t="shared" si="1"/>
        <v>4644.3</v>
      </c>
      <c r="W14" s="44" t="s">
        <v>102</v>
      </c>
      <c r="X14" s="44" t="s">
        <v>103</v>
      </c>
      <c r="Y14" s="51"/>
    </row>
    <row r="15" ht="14.25" spans="1:25">
      <c r="A15" s="41">
        <v>11</v>
      </c>
      <c r="B15" s="43">
        <v>0.936805555555556</v>
      </c>
      <c r="C15" s="44" t="s">
        <v>138</v>
      </c>
      <c r="D15" s="44" t="s">
        <v>139</v>
      </c>
      <c r="E15" s="44" t="s">
        <v>139</v>
      </c>
      <c r="F15" s="44">
        <v>18561554666</v>
      </c>
      <c r="G15" s="44" t="s">
        <v>98</v>
      </c>
      <c r="H15" s="105" t="s">
        <v>140</v>
      </c>
      <c r="I15" s="44" t="s">
        <v>36</v>
      </c>
      <c r="J15" s="50" t="s">
        <v>100</v>
      </c>
      <c r="K15" s="44">
        <v>49.71</v>
      </c>
      <c r="L15" s="53">
        <v>16.47</v>
      </c>
      <c r="M15" s="44">
        <f t="shared" si="0"/>
        <v>33.24</v>
      </c>
      <c r="N15" s="51"/>
      <c r="O15" s="51"/>
      <c r="P15" s="51"/>
      <c r="Q15" s="51"/>
      <c r="R15" s="51"/>
      <c r="S15" s="56" t="s">
        <v>108</v>
      </c>
      <c r="T15" s="44">
        <v>33.1</v>
      </c>
      <c r="U15" s="44">
        <v>137</v>
      </c>
      <c r="V15" s="44">
        <f t="shared" si="1"/>
        <v>4534.7</v>
      </c>
      <c r="W15" s="44" t="s">
        <v>102</v>
      </c>
      <c r="X15" s="44" t="s">
        <v>103</v>
      </c>
      <c r="Y15" s="51"/>
    </row>
    <row r="16" ht="14.25" spans="1:25">
      <c r="A16" s="41">
        <v>12</v>
      </c>
      <c r="B16" s="43">
        <v>0.938194444444444</v>
      </c>
      <c r="C16" s="44" t="s">
        <v>141</v>
      </c>
      <c r="D16" s="44" t="s">
        <v>142</v>
      </c>
      <c r="E16" s="44" t="s">
        <v>142</v>
      </c>
      <c r="F16" s="44">
        <v>13678867849</v>
      </c>
      <c r="G16" s="44" t="s">
        <v>98</v>
      </c>
      <c r="H16" s="105" t="s">
        <v>143</v>
      </c>
      <c r="I16" s="44" t="s">
        <v>36</v>
      </c>
      <c r="J16" s="50" t="s">
        <v>100</v>
      </c>
      <c r="K16" s="44">
        <v>49.9</v>
      </c>
      <c r="L16" s="53">
        <v>15.88</v>
      </c>
      <c r="M16" s="44">
        <f t="shared" si="0"/>
        <v>34.02</v>
      </c>
      <c r="N16" s="51"/>
      <c r="O16" s="51"/>
      <c r="P16" s="51"/>
      <c r="Q16" s="51"/>
      <c r="R16" s="51"/>
      <c r="S16" s="56" t="s">
        <v>108</v>
      </c>
      <c r="T16" s="44">
        <v>33.9</v>
      </c>
      <c r="U16" s="44">
        <v>137</v>
      </c>
      <c r="V16" s="44">
        <f t="shared" si="1"/>
        <v>4644.3</v>
      </c>
      <c r="W16" s="44" t="s">
        <v>102</v>
      </c>
      <c r="X16" s="44" t="s">
        <v>103</v>
      </c>
      <c r="Y16" s="51"/>
    </row>
    <row r="17" ht="14.25" spans="1:25">
      <c r="A17" s="45"/>
      <c r="B17" s="46" t="s">
        <v>84</v>
      </c>
      <c r="C17" s="46"/>
      <c r="D17" s="47"/>
      <c r="E17" s="47"/>
      <c r="F17" s="47"/>
      <c r="G17" s="47"/>
      <c r="H17" s="47"/>
      <c r="I17" s="47"/>
      <c r="J17" s="47"/>
      <c r="K17" s="47"/>
      <c r="L17" s="45"/>
      <c r="M17" s="44"/>
      <c r="N17" s="47"/>
      <c r="O17" s="47"/>
      <c r="P17" s="47"/>
      <c r="Q17" s="47"/>
      <c r="R17" s="47"/>
      <c r="S17" s="47"/>
      <c r="T17" s="47"/>
      <c r="U17" s="47"/>
      <c r="V17" s="45">
        <f>SUM(V5:V16)</f>
        <v>132279.2</v>
      </c>
      <c r="W17" s="47"/>
      <c r="X17" s="47"/>
      <c r="Y17" s="47"/>
    </row>
  </sheetData>
  <mergeCells count="9">
    <mergeCell ref="A1:V1"/>
    <mergeCell ref="B2:V2"/>
    <mergeCell ref="C3:G3"/>
    <mergeCell ref="H3:S3"/>
    <mergeCell ref="T3:V3"/>
    <mergeCell ref="A3:A4"/>
    <mergeCell ref="W3:W4"/>
    <mergeCell ref="X3:X4"/>
    <mergeCell ref="Y3:Y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9"/>
  <sheetViews>
    <sheetView tabSelected="1" workbookViewId="0">
      <selection activeCell="B3" sqref="$A3:$XFD39"/>
    </sheetView>
  </sheetViews>
  <sheetFormatPr defaultColWidth="9" defaultRowHeight="43" customHeight="1"/>
  <cols>
    <col min="6" max="6" width="12.625" customWidth="1"/>
  </cols>
  <sheetData>
    <row r="1" customHeight="1" spans="1:24">
      <c r="A1" s="1" t="s">
        <v>144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customHeight="1" spans="1:24">
      <c r="A2" s="3">
        <v>20180923</v>
      </c>
      <c r="B2" s="4" t="s">
        <v>145</v>
      </c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8"/>
      <c r="X2" s="28"/>
    </row>
    <row r="3" ht="20" customHeight="1" spans="1:24">
      <c r="A3" s="6" t="s">
        <v>2</v>
      </c>
      <c r="B3" s="7" t="s">
        <v>3</v>
      </c>
      <c r="C3" s="8" t="s">
        <v>4</v>
      </c>
      <c r="D3" s="6"/>
      <c r="E3" s="6"/>
      <c r="F3" s="6"/>
      <c r="G3" s="6"/>
      <c r="H3" s="9" t="s">
        <v>5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9"/>
      <c r="T3" s="6" t="s">
        <v>6</v>
      </c>
      <c r="U3" s="6"/>
      <c r="V3" s="6"/>
      <c r="W3" s="7" t="s">
        <v>7</v>
      </c>
      <c r="X3" s="30" t="s">
        <v>8</v>
      </c>
    </row>
    <row r="4" ht="20" customHeight="1" spans="1:24">
      <c r="A4" s="6"/>
      <c r="B4" s="10" t="s">
        <v>10</v>
      </c>
      <c r="C4" s="11" t="s">
        <v>11</v>
      </c>
      <c r="D4" s="12" t="s">
        <v>12</v>
      </c>
      <c r="E4" s="13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3" t="s">
        <v>23</v>
      </c>
      <c r="P4" s="13" t="s">
        <v>24</v>
      </c>
      <c r="Q4" s="13" t="s">
        <v>92</v>
      </c>
      <c r="R4" s="13" t="s">
        <v>93</v>
      </c>
      <c r="S4" s="13" t="s">
        <v>27</v>
      </c>
      <c r="T4" s="13" t="s">
        <v>28</v>
      </c>
      <c r="U4" s="13" t="s">
        <v>94</v>
      </c>
      <c r="V4" s="13" t="s">
        <v>95</v>
      </c>
      <c r="W4" s="7"/>
      <c r="X4" s="31"/>
    </row>
    <row r="5" ht="20" customHeight="1" spans="1:24">
      <c r="A5" s="14">
        <v>1</v>
      </c>
      <c r="B5" s="15" t="s">
        <v>146</v>
      </c>
      <c r="C5" s="15" t="s">
        <v>147</v>
      </c>
      <c r="D5" s="16" t="s">
        <v>148</v>
      </c>
      <c r="E5" s="16" t="s">
        <v>149</v>
      </c>
      <c r="F5" s="16">
        <v>18260764777</v>
      </c>
      <c r="G5" s="16" t="s">
        <v>150</v>
      </c>
      <c r="H5" s="14">
        <v>46216</v>
      </c>
      <c r="I5" s="14" t="s">
        <v>36</v>
      </c>
      <c r="J5" s="15" t="s">
        <v>151</v>
      </c>
      <c r="K5" s="14">
        <v>72.36</v>
      </c>
      <c r="L5" s="14">
        <v>18</v>
      </c>
      <c r="M5" s="23">
        <f t="shared" ref="M5:M39" si="0">+K5-L5-S5</f>
        <v>53.6</v>
      </c>
      <c r="N5" s="16"/>
      <c r="O5" s="16"/>
      <c r="P5" s="16"/>
      <c r="Q5" s="14"/>
      <c r="R5" s="14"/>
      <c r="S5" s="16">
        <v>0.76</v>
      </c>
      <c r="T5" s="14"/>
      <c r="U5" s="23"/>
      <c r="V5" s="23"/>
      <c r="W5" s="16" t="s">
        <v>152</v>
      </c>
      <c r="X5" s="16" t="s">
        <v>153</v>
      </c>
    </row>
    <row r="6" ht="20" customHeight="1" spans="1:24">
      <c r="A6" s="14">
        <v>2</v>
      </c>
      <c r="B6" s="17">
        <v>0.802777777777778</v>
      </c>
      <c r="C6" s="15" t="s">
        <v>154</v>
      </c>
      <c r="D6" s="16" t="s">
        <v>155</v>
      </c>
      <c r="E6" s="16" t="s">
        <v>156</v>
      </c>
      <c r="F6" s="16">
        <v>18068483819</v>
      </c>
      <c r="G6" s="16" t="s">
        <v>155</v>
      </c>
      <c r="H6" s="14">
        <v>46234</v>
      </c>
      <c r="I6" s="14" t="s">
        <v>36</v>
      </c>
      <c r="J6" s="15" t="s">
        <v>157</v>
      </c>
      <c r="K6" s="14">
        <v>84.96</v>
      </c>
      <c r="L6" s="14">
        <v>22.42</v>
      </c>
      <c r="M6" s="23">
        <f t="shared" si="0"/>
        <v>61.8</v>
      </c>
      <c r="N6" s="16"/>
      <c r="O6" s="16"/>
      <c r="P6" s="16"/>
      <c r="Q6" s="14"/>
      <c r="R6" s="14"/>
      <c r="S6" s="16">
        <v>0.74</v>
      </c>
      <c r="T6" s="14"/>
      <c r="U6" s="23"/>
      <c r="V6" s="23"/>
      <c r="W6" s="16" t="s">
        <v>152</v>
      </c>
      <c r="X6" s="16" t="s">
        <v>153</v>
      </c>
    </row>
    <row r="7" ht="20" customHeight="1" spans="1:24">
      <c r="A7" s="14">
        <v>3</v>
      </c>
      <c r="B7" s="15" t="s">
        <v>158</v>
      </c>
      <c r="C7" s="15" t="s">
        <v>159</v>
      </c>
      <c r="D7" s="14" t="s">
        <v>160</v>
      </c>
      <c r="E7" s="14" t="s">
        <v>161</v>
      </c>
      <c r="F7" s="14">
        <v>18205220109</v>
      </c>
      <c r="G7" s="14" t="s">
        <v>160</v>
      </c>
      <c r="H7" s="14">
        <v>46240</v>
      </c>
      <c r="I7" s="14" t="s">
        <v>36</v>
      </c>
      <c r="J7" s="15" t="s">
        <v>157</v>
      </c>
      <c r="K7" s="14">
        <v>63.76</v>
      </c>
      <c r="L7" s="14">
        <v>17.92</v>
      </c>
      <c r="M7" s="23">
        <f t="shared" si="0"/>
        <v>45.3</v>
      </c>
      <c r="N7" s="16"/>
      <c r="O7" s="16"/>
      <c r="P7" s="16"/>
      <c r="Q7" s="14"/>
      <c r="R7" s="14"/>
      <c r="S7" s="16">
        <v>0.54</v>
      </c>
      <c r="T7" s="14"/>
      <c r="U7" s="23"/>
      <c r="V7" s="23" t="s">
        <v>162</v>
      </c>
      <c r="W7" s="16" t="s">
        <v>152</v>
      </c>
      <c r="X7" s="16" t="s">
        <v>153</v>
      </c>
    </row>
    <row r="8" ht="20" customHeight="1" spans="1:24">
      <c r="A8" s="14">
        <v>4</v>
      </c>
      <c r="B8" s="15" t="s">
        <v>163</v>
      </c>
      <c r="C8" s="15" t="s">
        <v>164</v>
      </c>
      <c r="D8" s="14" t="s">
        <v>160</v>
      </c>
      <c r="E8" s="14" t="s">
        <v>165</v>
      </c>
      <c r="F8" s="14">
        <v>18251755119</v>
      </c>
      <c r="G8" s="14" t="s">
        <v>160</v>
      </c>
      <c r="H8" s="14">
        <v>46242</v>
      </c>
      <c r="I8" s="14" t="s">
        <v>36</v>
      </c>
      <c r="J8" s="15" t="s">
        <v>157</v>
      </c>
      <c r="K8" s="14">
        <v>64.48</v>
      </c>
      <c r="L8" s="14">
        <v>19.74</v>
      </c>
      <c r="M8" s="23">
        <f t="shared" si="0"/>
        <v>44.2</v>
      </c>
      <c r="N8" s="16"/>
      <c r="O8" s="16"/>
      <c r="P8" s="16"/>
      <c r="Q8" s="14"/>
      <c r="R8" s="14"/>
      <c r="S8" s="14">
        <v>0.54</v>
      </c>
      <c r="T8" s="14"/>
      <c r="U8" s="23"/>
      <c r="V8" s="23"/>
      <c r="W8" s="16" t="s">
        <v>152</v>
      </c>
      <c r="X8" s="16" t="s">
        <v>153</v>
      </c>
    </row>
    <row r="9" ht="20" customHeight="1" spans="1:24">
      <c r="A9" s="14">
        <v>5</v>
      </c>
      <c r="B9" s="15" t="s">
        <v>166</v>
      </c>
      <c r="C9" s="15" t="s">
        <v>167</v>
      </c>
      <c r="D9" s="14" t="s">
        <v>160</v>
      </c>
      <c r="E9" s="14" t="s">
        <v>168</v>
      </c>
      <c r="F9" s="14">
        <v>18751672899</v>
      </c>
      <c r="G9" s="14" t="s">
        <v>160</v>
      </c>
      <c r="H9" s="14">
        <v>46243</v>
      </c>
      <c r="I9" s="14" t="s">
        <v>36</v>
      </c>
      <c r="J9" s="15" t="s">
        <v>157</v>
      </c>
      <c r="K9" s="14">
        <v>64.16</v>
      </c>
      <c r="L9" s="14">
        <v>20.2</v>
      </c>
      <c r="M9" s="23">
        <f t="shared" si="0"/>
        <v>43.4</v>
      </c>
      <c r="N9" s="16"/>
      <c r="O9" s="16"/>
      <c r="P9" s="16"/>
      <c r="Q9" s="14"/>
      <c r="R9" s="14"/>
      <c r="S9" s="14">
        <v>0.56</v>
      </c>
      <c r="T9" s="14"/>
      <c r="U9" s="23"/>
      <c r="V9" s="23"/>
      <c r="W9" s="16" t="s">
        <v>152</v>
      </c>
      <c r="X9" s="16" t="s">
        <v>153</v>
      </c>
    </row>
    <row r="10" ht="20" customHeight="1" spans="1:24">
      <c r="A10" s="14">
        <v>6</v>
      </c>
      <c r="B10" s="15" t="s">
        <v>169</v>
      </c>
      <c r="C10" s="15" t="s">
        <v>170</v>
      </c>
      <c r="D10" s="16" t="s">
        <v>148</v>
      </c>
      <c r="E10" s="16" t="s">
        <v>171</v>
      </c>
      <c r="F10" s="16">
        <v>17798824507</v>
      </c>
      <c r="G10" s="16" t="s">
        <v>34</v>
      </c>
      <c r="H10" s="14">
        <v>46245</v>
      </c>
      <c r="I10" s="14" t="s">
        <v>36</v>
      </c>
      <c r="J10" s="15" t="s">
        <v>157</v>
      </c>
      <c r="K10" s="14">
        <v>73.42</v>
      </c>
      <c r="L10" s="14">
        <v>19.08</v>
      </c>
      <c r="M10" s="23">
        <f t="shared" si="0"/>
        <v>53.7</v>
      </c>
      <c r="N10" s="16"/>
      <c r="O10" s="16"/>
      <c r="P10" s="16"/>
      <c r="Q10" s="14"/>
      <c r="R10" s="14"/>
      <c r="S10" s="14">
        <v>0.64</v>
      </c>
      <c r="T10" s="14"/>
      <c r="U10" s="23"/>
      <c r="V10" s="23"/>
      <c r="W10" s="16" t="s">
        <v>152</v>
      </c>
      <c r="X10" s="16" t="s">
        <v>153</v>
      </c>
    </row>
    <row r="11" ht="20" customHeight="1" spans="1:24">
      <c r="A11" s="14">
        <v>7</v>
      </c>
      <c r="B11" s="15" t="s">
        <v>172</v>
      </c>
      <c r="C11" s="15" t="s">
        <v>173</v>
      </c>
      <c r="D11" s="16" t="s">
        <v>174</v>
      </c>
      <c r="E11" s="16" t="s">
        <v>175</v>
      </c>
      <c r="F11" s="16">
        <v>13815385227</v>
      </c>
      <c r="G11" s="16" t="s">
        <v>34</v>
      </c>
      <c r="H11" s="14">
        <v>46246</v>
      </c>
      <c r="I11" s="14" t="s">
        <v>36</v>
      </c>
      <c r="J11" s="15" t="s">
        <v>157</v>
      </c>
      <c r="K11" s="14">
        <v>81</v>
      </c>
      <c r="L11" s="14">
        <v>21.74</v>
      </c>
      <c r="M11" s="23">
        <f t="shared" si="0"/>
        <v>58.5</v>
      </c>
      <c r="N11" s="16"/>
      <c r="O11" s="16"/>
      <c r="P11" s="16"/>
      <c r="Q11" s="14"/>
      <c r="R11" s="14"/>
      <c r="S11" s="14">
        <v>0.76</v>
      </c>
      <c r="T11" s="14"/>
      <c r="U11" s="23"/>
      <c r="V11" s="23"/>
      <c r="W11" s="16" t="s">
        <v>152</v>
      </c>
      <c r="X11" s="16" t="s">
        <v>153</v>
      </c>
    </row>
    <row r="12" ht="20" customHeight="1" spans="1:24">
      <c r="A12" s="14">
        <v>8</v>
      </c>
      <c r="B12" s="15" t="s">
        <v>176</v>
      </c>
      <c r="C12" s="15" t="s">
        <v>147</v>
      </c>
      <c r="D12" s="16" t="s">
        <v>148</v>
      </c>
      <c r="E12" s="16" t="s">
        <v>149</v>
      </c>
      <c r="F12" s="16">
        <v>18260764777</v>
      </c>
      <c r="G12" s="16" t="s">
        <v>34</v>
      </c>
      <c r="H12" s="14">
        <v>46248</v>
      </c>
      <c r="I12" s="14" t="s">
        <v>36</v>
      </c>
      <c r="J12" s="15" t="s">
        <v>157</v>
      </c>
      <c r="K12" s="14">
        <v>78.1</v>
      </c>
      <c r="L12" s="14">
        <v>18.64</v>
      </c>
      <c r="M12" s="23">
        <f t="shared" si="0"/>
        <v>58.7</v>
      </c>
      <c r="N12" s="16"/>
      <c r="O12" s="16"/>
      <c r="P12" s="16"/>
      <c r="Q12" s="14"/>
      <c r="R12" s="14"/>
      <c r="S12" s="14">
        <v>0.76</v>
      </c>
      <c r="T12" s="14"/>
      <c r="U12" s="23"/>
      <c r="V12" s="23"/>
      <c r="W12" s="16" t="s">
        <v>152</v>
      </c>
      <c r="X12" s="16" t="s">
        <v>153</v>
      </c>
    </row>
    <row r="13" ht="20" customHeight="1" spans="1:24">
      <c r="A13" s="14">
        <v>9</v>
      </c>
      <c r="B13" s="15" t="s">
        <v>177</v>
      </c>
      <c r="C13" s="15" t="s">
        <v>178</v>
      </c>
      <c r="D13" s="18" t="s">
        <v>148</v>
      </c>
      <c r="E13" s="18" t="s">
        <v>179</v>
      </c>
      <c r="F13" s="18">
        <v>13815385675</v>
      </c>
      <c r="G13" s="16" t="s">
        <v>34</v>
      </c>
      <c r="H13" s="14">
        <v>46249</v>
      </c>
      <c r="I13" s="14" t="s">
        <v>36</v>
      </c>
      <c r="J13" s="15" t="s">
        <v>157</v>
      </c>
      <c r="K13" s="14">
        <v>76.64</v>
      </c>
      <c r="L13" s="14">
        <v>18.7</v>
      </c>
      <c r="M13" s="23">
        <f t="shared" si="0"/>
        <v>57.3</v>
      </c>
      <c r="N13" s="16"/>
      <c r="O13" s="16"/>
      <c r="P13" s="16"/>
      <c r="Q13" s="14"/>
      <c r="R13" s="14"/>
      <c r="S13" s="14">
        <v>0.64</v>
      </c>
      <c r="T13" s="14"/>
      <c r="U13" s="23"/>
      <c r="V13" s="23"/>
      <c r="W13" s="16" t="s">
        <v>152</v>
      </c>
      <c r="X13" s="16" t="s">
        <v>153</v>
      </c>
    </row>
    <row r="14" ht="20" customHeight="1" spans="1:24">
      <c r="A14" s="14">
        <v>10</v>
      </c>
      <c r="B14" s="19" t="s">
        <v>180</v>
      </c>
      <c r="C14" s="15" t="s">
        <v>181</v>
      </c>
      <c r="D14" s="18" t="s">
        <v>148</v>
      </c>
      <c r="E14" s="18" t="s">
        <v>182</v>
      </c>
      <c r="F14" s="18">
        <v>18952102678</v>
      </c>
      <c r="G14" s="16" t="s">
        <v>34</v>
      </c>
      <c r="H14" s="14">
        <v>46250</v>
      </c>
      <c r="I14" s="14" t="s">
        <v>36</v>
      </c>
      <c r="J14" s="15" t="s">
        <v>157</v>
      </c>
      <c r="K14" s="14">
        <v>80.64</v>
      </c>
      <c r="L14" s="14">
        <v>18.76</v>
      </c>
      <c r="M14" s="23">
        <f t="shared" si="0"/>
        <v>61.2</v>
      </c>
      <c r="N14" s="16"/>
      <c r="O14" s="16"/>
      <c r="P14" s="16"/>
      <c r="Q14" s="14"/>
      <c r="R14" s="14"/>
      <c r="S14" s="14">
        <v>0.68</v>
      </c>
      <c r="T14" s="14"/>
      <c r="U14" s="23"/>
      <c r="V14" s="23"/>
      <c r="W14" s="16" t="s">
        <v>152</v>
      </c>
      <c r="X14" s="16" t="s">
        <v>153</v>
      </c>
    </row>
    <row r="15" ht="20" customHeight="1" spans="1:24">
      <c r="A15" s="14">
        <v>11</v>
      </c>
      <c r="B15" s="15" t="s">
        <v>183</v>
      </c>
      <c r="C15" s="15" t="s">
        <v>154</v>
      </c>
      <c r="D15" s="16" t="s">
        <v>155</v>
      </c>
      <c r="E15" s="16" t="s">
        <v>156</v>
      </c>
      <c r="F15" s="16">
        <v>18068483819</v>
      </c>
      <c r="G15" s="16" t="s">
        <v>155</v>
      </c>
      <c r="H15" s="14">
        <v>46252</v>
      </c>
      <c r="I15" s="14" t="s">
        <v>36</v>
      </c>
      <c r="J15" s="15" t="s">
        <v>157</v>
      </c>
      <c r="K15" s="24">
        <v>93.04</v>
      </c>
      <c r="L15" s="24">
        <v>22.14</v>
      </c>
      <c r="M15" s="23">
        <f t="shared" si="0"/>
        <v>70</v>
      </c>
      <c r="N15" s="16"/>
      <c r="O15" s="16"/>
      <c r="P15" s="16"/>
      <c r="Q15" s="14"/>
      <c r="R15" s="14"/>
      <c r="S15" s="14">
        <v>0.9</v>
      </c>
      <c r="T15" s="14"/>
      <c r="U15" s="23"/>
      <c r="V15" s="23"/>
      <c r="W15" s="16" t="s">
        <v>152</v>
      </c>
      <c r="X15" s="16" t="s">
        <v>153</v>
      </c>
    </row>
    <row r="16" ht="20" customHeight="1" spans="1:24">
      <c r="A16" s="14">
        <v>12</v>
      </c>
      <c r="B16" s="15" t="s">
        <v>184</v>
      </c>
      <c r="C16" s="15" t="s">
        <v>159</v>
      </c>
      <c r="D16" s="14" t="s">
        <v>160</v>
      </c>
      <c r="E16" s="14" t="s">
        <v>161</v>
      </c>
      <c r="F16" s="14">
        <v>18205220109</v>
      </c>
      <c r="G16" s="14" t="s">
        <v>160</v>
      </c>
      <c r="H16" s="14">
        <v>46255</v>
      </c>
      <c r="I16" s="14" t="s">
        <v>36</v>
      </c>
      <c r="J16" s="15" t="s">
        <v>157</v>
      </c>
      <c r="K16" s="14">
        <v>63.6</v>
      </c>
      <c r="L16" s="14">
        <v>18.28</v>
      </c>
      <c r="M16" s="23">
        <f t="shared" si="0"/>
        <v>44.8</v>
      </c>
      <c r="N16" s="16"/>
      <c r="O16" s="16"/>
      <c r="P16" s="16"/>
      <c r="Q16" s="14"/>
      <c r="R16" s="14"/>
      <c r="S16" s="14">
        <v>0.52</v>
      </c>
      <c r="T16" s="14"/>
      <c r="U16" s="23"/>
      <c r="V16" s="23"/>
      <c r="W16" s="16" t="s">
        <v>152</v>
      </c>
      <c r="X16" s="16" t="s">
        <v>153</v>
      </c>
    </row>
    <row r="17" ht="20" customHeight="1" spans="1:24">
      <c r="A17" s="14">
        <v>13</v>
      </c>
      <c r="B17" s="15" t="s">
        <v>185</v>
      </c>
      <c r="C17" s="15" t="s">
        <v>167</v>
      </c>
      <c r="D17" s="14" t="s">
        <v>160</v>
      </c>
      <c r="E17" s="14" t="s">
        <v>168</v>
      </c>
      <c r="F17" s="14">
        <v>18751672899</v>
      </c>
      <c r="G17" s="14" t="s">
        <v>160</v>
      </c>
      <c r="H17" s="14">
        <v>46256</v>
      </c>
      <c r="I17" s="14" t="s">
        <v>36</v>
      </c>
      <c r="J17" s="15" t="s">
        <v>157</v>
      </c>
      <c r="K17" s="14">
        <v>68.24</v>
      </c>
      <c r="L17" s="14">
        <v>20.18</v>
      </c>
      <c r="M17" s="23">
        <f t="shared" si="0"/>
        <v>47.5</v>
      </c>
      <c r="N17" s="16"/>
      <c r="O17" s="16"/>
      <c r="P17" s="16"/>
      <c r="Q17" s="14"/>
      <c r="R17" s="14"/>
      <c r="S17" s="14">
        <v>0.56</v>
      </c>
      <c r="T17" s="14"/>
      <c r="U17" s="23"/>
      <c r="V17" s="23"/>
      <c r="W17" s="16" t="s">
        <v>152</v>
      </c>
      <c r="X17" s="16" t="s">
        <v>153</v>
      </c>
    </row>
    <row r="18" ht="20" customHeight="1" spans="1:24">
      <c r="A18" s="14">
        <v>14</v>
      </c>
      <c r="B18" s="15" t="s">
        <v>186</v>
      </c>
      <c r="C18" s="15" t="s">
        <v>147</v>
      </c>
      <c r="D18" s="16" t="s">
        <v>148</v>
      </c>
      <c r="E18" s="16" t="s">
        <v>149</v>
      </c>
      <c r="F18" s="16">
        <v>18260764777</v>
      </c>
      <c r="G18" s="16" t="s">
        <v>150</v>
      </c>
      <c r="H18" s="14">
        <v>46257</v>
      </c>
      <c r="I18" s="14" t="s">
        <v>36</v>
      </c>
      <c r="J18" s="15" t="s">
        <v>151</v>
      </c>
      <c r="K18" s="14">
        <v>72.6</v>
      </c>
      <c r="L18" s="14">
        <v>18.38</v>
      </c>
      <c r="M18" s="23">
        <f t="shared" si="0"/>
        <v>53.5</v>
      </c>
      <c r="N18" s="16"/>
      <c r="O18" s="16"/>
      <c r="P18" s="16"/>
      <c r="Q18" s="14"/>
      <c r="R18" s="14"/>
      <c r="S18" s="14">
        <v>0.72</v>
      </c>
      <c r="T18" s="14"/>
      <c r="U18" s="23"/>
      <c r="V18" s="23"/>
      <c r="W18" s="16" t="s">
        <v>152</v>
      </c>
      <c r="X18" s="16" t="s">
        <v>153</v>
      </c>
    </row>
    <row r="19" ht="20" customHeight="1" spans="1:24">
      <c r="A19" s="14">
        <v>15</v>
      </c>
      <c r="B19" s="15" t="s">
        <v>187</v>
      </c>
      <c r="C19" s="15" t="s">
        <v>188</v>
      </c>
      <c r="D19" s="16" t="s">
        <v>189</v>
      </c>
      <c r="E19" s="16" t="s">
        <v>189</v>
      </c>
      <c r="F19" s="20" t="s">
        <v>190</v>
      </c>
      <c r="G19" s="16" t="s">
        <v>44</v>
      </c>
      <c r="H19" s="14">
        <v>46212</v>
      </c>
      <c r="I19" s="14" t="s">
        <v>191</v>
      </c>
      <c r="J19" s="15"/>
      <c r="K19" s="14">
        <v>56.16</v>
      </c>
      <c r="L19" s="14">
        <v>17.26</v>
      </c>
      <c r="M19" s="23">
        <f t="shared" si="0"/>
        <v>38</v>
      </c>
      <c r="N19" s="16">
        <v>5.7</v>
      </c>
      <c r="O19" s="16">
        <v>2.3</v>
      </c>
      <c r="P19" s="16">
        <v>2.6</v>
      </c>
      <c r="Q19" s="14"/>
      <c r="R19" s="14"/>
      <c r="S19" s="14">
        <v>0.9</v>
      </c>
      <c r="T19" s="14"/>
      <c r="U19" s="23"/>
      <c r="V19" s="23"/>
      <c r="W19" s="16" t="s">
        <v>152</v>
      </c>
      <c r="X19" s="16" t="s">
        <v>153</v>
      </c>
    </row>
    <row r="20" ht="20" customHeight="1" spans="1:24">
      <c r="A20" s="14">
        <v>16</v>
      </c>
      <c r="B20" s="15" t="s">
        <v>192</v>
      </c>
      <c r="C20" s="15" t="s">
        <v>193</v>
      </c>
      <c r="D20" s="16" t="s">
        <v>194</v>
      </c>
      <c r="E20" s="16" t="s">
        <v>194</v>
      </c>
      <c r="F20" s="20" t="s">
        <v>195</v>
      </c>
      <c r="G20" s="16" t="s">
        <v>44</v>
      </c>
      <c r="H20" s="14">
        <v>46213</v>
      </c>
      <c r="I20" s="14" t="s">
        <v>191</v>
      </c>
      <c r="J20" s="15"/>
      <c r="K20" s="14">
        <v>62.26</v>
      </c>
      <c r="L20" s="14">
        <v>18.04</v>
      </c>
      <c r="M20" s="23">
        <f t="shared" si="0"/>
        <v>43.3</v>
      </c>
      <c r="N20" s="16">
        <v>5.9</v>
      </c>
      <c r="O20" s="16">
        <v>2.5</v>
      </c>
      <c r="P20" s="16">
        <v>2.7</v>
      </c>
      <c r="Q20" s="14"/>
      <c r="R20" s="14"/>
      <c r="S20" s="14">
        <v>0.92</v>
      </c>
      <c r="T20" s="32"/>
      <c r="U20" s="23"/>
      <c r="V20" s="23"/>
      <c r="W20" s="16" t="s">
        <v>152</v>
      </c>
      <c r="X20" s="16" t="s">
        <v>153</v>
      </c>
    </row>
    <row r="21" ht="20" customHeight="1" spans="1:24">
      <c r="A21" s="14">
        <v>17</v>
      </c>
      <c r="B21" s="15" t="s">
        <v>196</v>
      </c>
      <c r="C21" s="15" t="s">
        <v>197</v>
      </c>
      <c r="D21" s="16" t="s">
        <v>198</v>
      </c>
      <c r="E21" s="16" t="s">
        <v>198</v>
      </c>
      <c r="F21" s="20" t="s">
        <v>199</v>
      </c>
      <c r="G21" s="16" t="s">
        <v>44</v>
      </c>
      <c r="H21" s="21">
        <v>46214</v>
      </c>
      <c r="I21" s="14" t="s">
        <v>191</v>
      </c>
      <c r="J21" s="15"/>
      <c r="K21" s="21">
        <v>54.9</v>
      </c>
      <c r="L21" s="14">
        <v>16.88</v>
      </c>
      <c r="M21" s="23">
        <f t="shared" si="0"/>
        <v>37.4</v>
      </c>
      <c r="N21" s="16">
        <v>5.3</v>
      </c>
      <c r="O21" s="16">
        <v>2.3</v>
      </c>
      <c r="P21" s="16">
        <v>2.3</v>
      </c>
      <c r="Q21" s="14"/>
      <c r="R21" s="14"/>
      <c r="S21" s="14">
        <v>0.62</v>
      </c>
      <c r="T21" s="14"/>
      <c r="U21" s="23"/>
      <c r="V21" s="23"/>
      <c r="W21" s="16" t="s">
        <v>152</v>
      </c>
      <c r="X21" s="16" t="s">
        <v>153</v>
      </c>
    </row>
    <row r="22" ht="20" customHeight="1" spans="1:24">
      <c r="A22" s="14">
        <v>18</v>
      </c>
      <c r="B22" s="15" t="s">
        <v>200</v>
      </c>
      <c r="C22" s="15" t="s">
        <v>201</v>
      </c>
      <c r="D22" s="16" t="s">
        <v>202</v>
      </c>
      <c r="E22" s="16" t="s">
        <v>202</v>
      </c>
      <c r="F22" s="20" t="s">
        <v>203</v>
      </c>
      <c r="G22" s="16" t="s">
        <v>34</v>
      </c>
      <c r="H22" s="14">
        <v>46215</v>
      </c>
      <c r="I22" s="14" t="s">
        <v>191</v>
      </c>
      <c r="J22" s="15"/>
      <c r="K22" s="14">
        <v>62.94</v>
      </c>
      <c r="L22" s="14">
        <v>18.04</v>
      </c>
      <c r="M22" s="23">
        <f t="shared" si="0"/>
        <v>44</v>
      </c>
      <c r="N22" s="16">
        <v>5.6</v>
      </c>
      <c r="O22" s="16">
        <v>2.5</v>
      </c>
      <c r="P22" s="16">
        <v>2.5</v>
      </c>
      <c r="Q22" s="14"/>
      <c r="R22" s="14"/>
      <c r="S22" s="14">
        <v>0.9</v>
      </c>
      <c r="T22" s="32"/>
      <c r="U22" s="23"/>
      <c r="V22" s="23"/>
      <c r="W22" s="16" t="s">
        <v>152</v>
      </c>
      <c r="X22" s="16" t="s">
        <v>153</v>
      </c>
    </row>
    <row r="23" ht="20" customHeight="1" spans="1:24">
      <c r="A23" s="14">
        <v>19</v>
      </c>
      <c r="B23" s="15" t="s">
        <v>204</v>
      </c>
      <c r="C23" s="15" t="s">
        <v>205</v>
      </c>
      <c r="D23" s="16" t="s">
        <v>206</v>
      </c>
      <c r="E23" s="16" t="s">
        <v>206</v>
      </c>
      <c r="F23" s="20" t="s">
        <v>207</v>
      </c>
      <c r="G23" s="16" t="s">
        <v>44</v>
      </c>
      <c r="H23" s="14">
        <v>46218</v>
      </c>
      <c r="I23" s="14" t="s">
        <v>191</v>
      </c>
      <c r="J23" s="15"/>
      <c r="K23" s="14">
        <v>57.16</v>
      </c>
      <c r="L23" s="14">
        <v>17.74</v>
      </c>
      <c r="M23" s="23">
        <f t="shared" si="0"/>
        <v>38.6</v>
      </c>
      <c r="N23" s="16">
        <v>5.9</v>
      </c>
      <c r="O23" s="16">
        <v>2.1</v>
      </c>
      <c r="P23" s="16">
        <v>2.3</v>
      </c>
      <c r="Q23" s="14"/>
      <c r="R23" s="14"/>
      <c r="S23" s="14">
        <v>0.82</v>
      </c>
      <c r="T23" s="14"/>
      <c r="U23" s="23"/>
      <c r="V23" s="23"/>
      <c r="W23" s="16" t="s">
        <v>152</v>
      </c>
      <c r="X23" s="16" t="s">
        <v>153</v>
      </c>
    </row>
    <row r="24" ht="20" customHeight="1" spans="1:24">
      <c r="A24" s="14">
        <v>20</v>
      </c>
      <c r="B24" s="15" t="s">
        <v>208</v>
      </c>
      <c r="C24" s="15" t="s">
        <v>209</v>
      </c>
      <c r="D24" s="16" t="s">
        <v>210</v>
      </c>
      <c r="E24" s="16" t="s">
        <v>210</v>
      </c>
      <c r="F24" s="20" t="s">
        <v>211</v>
      </c>
      <c r="G24" s="16" t="s">
        <v>44</v>
      </c>
      <c r="H24" s="14">
        <v>46220</v>
      </c>
      <c r="I24" s="14" t="s">
        <v>191</v>
      </c>
      <c r="J24" s="15"/>
      <c r="K24" s="14">
        <v>61.64</v>
      </c>
      <c r="L24" s="14">
        <v>19.52</v>
      </c>
      <c r="M24" s="23">
        <f t="shared" si="0"/>
        <v>41.3</v>
      </c>
      <c r="N24" s="18">
        <v>5.6</v>
      </c>
      <c r="O24" s="18">
        <v>2.4</v>
      </c>
      <c r="P24" s="18">
        <v>2.3</v>
      </c>
      <c r="Q24" s="14"/>
      <c r="R24" s="14"/>
      <c r="S24" s="14">
        <v>0.82</v>
      </c>
      <c r="T24" s="32"/>
      <c r="U24" s="23"/>
      <c r="V24" s="23"/>
      <c r="W24" s="16" t="s">
        <v>152</v>
      </c>
      <c r="X24" s="16" t="s">
        <v>153</v>
      </c>
    </row>
    <row r="25" ht="20" customHeight="1" spans="1:24">
      <c r="A25" s="14">
        <v>21</v>
      </c>
      <c r="B25" s="15" t="s">
        <v>212</v>
      </c>
      <c r="C25" s="15" t="s">
        <v>213</v>
      </c>
      <c r="D25" s="16" t="s">
        <v>214</v>
      </c>
      <c r="E25" s="16" t="s">
        <v>214</v>
      </c>
      <c r="F25" s="20" t="s">
        <v>215</v>
      </c>
      <c r="G25" s="16" t="s">
        <v>44</v>
      </c>
      <c r="H25" s="14">
        <v>46230</v>
      </c>
      <c r="I25" s="14" t="s">
        <v>191</v>
      </c>
      <c r="J25" s="15"/>
      <c r="K25" s="14">
        <v>55.7</v>
      </c>
      <c r="L25" s="14">
        <v>18.98</v>
      </c>
      <c r="M25" s="23">
        <f t="shared" si="0"/>
        <v>36</v>
      </c>
      <c r="N25" s="16">
        <v>5.8</v>
      </c>
      <c r="O25" s="16">
        <v>2.5</v>
      </c>
      <c r="P25" s="16">
        <v>2.3</v>
      </c>
      <c r="Q25" s="14"/>
      <c r="R25" s="14"/>
      <c r="S25" s="14">
        <v>0.72</v>
      </c>
      <c r="T25" s="14"/>
      <c r="U25" s="23"/>
      <c r="V25" s="23"/>
      <c r="W25" s="16" t="s">
        <v>152</v>
      </c>
      <c r="X25" s="16" t="s">
        <v>153</v>
      </c>
    </row>
    <row r="26" ht="20" customHeight="1" spans="1:24">
      <c r="A26" s="14">
        <v>22</v>
      </c>
      <c r="B26" s="15" t="s">
        <v>216</v>
      </c>
      <c r="C26" s="15" t="s">
        <v>217</v>
      </c>
      <c r="D26" s="16" t="s">
        <v>218</v>
      </c>
      <c r="E26" s="16" t="s">
        <v>218</v>
      </c>
      <c r="F26" s="20" t="s">
        <v>219</v>
      </c>
      <c r="G26" s="16" t="s">
        <v>44</v>
      </c>
      <c r="H26" s="14">
        <v>46231</v>
      </c>
      <c r="I26" s="14" t="s">
        <v>191</v>
      </c>
      <c r="J26" s="15"/>
      <c r="K26" s="14">
        <v>54.3</v>
      </c>
      <c r="L26" s="14">
        <v>18.66</v>
      </c>
      <c r="M26" s="23">
        <f t="shared" si="0"/>
        <v>35</v>
      </c>
      <c r="N26" s="25">
        <v>5.7</v>
      </c>
      <c r="O26" s="25">
        <v>2.3</v>
      </c>
      <c r="P26" s="25">
        <v>2.9</v>
      </c>
      <c r="Q26" s="14"/>
      <c r="R26" s="14"/>
      <c r="S26" s="14">
        <v>0.64</v>
      </c>
      <c r="T26" s="32"/>
      <c r="U26" s="23"/>
      <c r="V26" s="23"/>
      <c r="W26" s="16" t="s">
        <v>152</v>
      </c>
      <c r="X26" s="16" t="s">
        <v>153</v>
      </c>
    </row>
    <row r="27" ht="20" customHeight="1" spans="1:24">
      <c r="A27" s="14">
        <v>23</v>
      </c>
      <c r="B27" s="17">
        <v>0.642361111111111</v>
      </c>
      <c r="C27" s="15" t="s">
        <v>220</v>
      </c>
      <c r="D27" s="16" t="s">
        <v>221</v>
      </c>
      <c r="E27" s="16" t="s">
        <v>61</v>
      </c>
      <c r="F27" s="20" t="s">
        <v>222</v>
      </c>
      <c r="G27" s="16" t="s">
        <v>44</v>
      </c>
      <c r="H27" s="14">
        <v>46232</v>
      </c>
      <c r="I27" s="14" t="s">
        <v>191</v>
      </c>
      <c r="J27" s="15"/>
      <c r="K27" s="14">
        <v>56.16</v>
      </c>
      <c r="L27" s="14">
        <v>19.9</v>
      </c>
      <c r="M27" s="23">
        <f t="shared" si="0"/>
        <v>35.6</v>
      </c>
      <c r="N27" s="16">
        <v>5.5</v>
      </c>
      <c r="O27" s="16">
        <v>2</v>
      </c>
      <c r="P27" s="16">
        <v>2.3</v>
      </c>
      <c r="Q27" s="14"/>
      <c r="R27" s="14"/>
      <c r="S27" s="14">
        <v>0.66</v>
      </c>
      <c r="T27" s="14"/>
      <c r="U27" s="23"/>
      <c r="V27" s="23"/>
      <c r="W27" s="16" t="s">
        <v>152</v>
      </c>
      <c r="X27" s="16" t="s">
        <v>153</v>
      </c>
    </row>
    <row r="28" ht="20" customHeight="1" spans="1:24">
      <c r="A28" s="14">
        <v>24</v>
      </c>
      <c r="B28" s="17">
        <v>0.772916666666667</v>
      </c>
      <c r="C28" s="20" t="s">
        <v>223</v>
      </c>
      <c r="D28" s="16" t="s">
        <v>224</v>
      </c>
      <c r="E28" s="16" t="s">
        <v>224</v>
      </c>
      <c r="F28" s="20" t="s">
        <v>225</v>
      </c>
      <c r="G28" s="16" t="s">
        <v>44</v>
      </c>
      <c r="H28" s="14">
        <v>46233</v>
      </c>
      <c r="I28" s="14" t="s">
        <v>191</v>
      </c>
      <c r="J28" s="15"/>
      <c r="K28" s="14">
        <v>53.08</v>
      </c>
      <c r="L28" s="14">
        <v>18.44</v>
      </c>
      <c r="M28" s="23">
        <f t="shared" si="0"/>
        <v>34</v>
      </c>
      <c r="N28" s="16">
        <v>5.8</v>
      </c>
      <c r="O28" s="16">
        <v>2.3</v>
      </c>
      <c r="P28" s="16">
        <v>2.2</v>
      </c>
      <c r="Q28" s="14"/>
      <c r="R28" s="14"/>
      <c r="S28" s="14">
        <v>0.64</v>
      </c>
      <c r="T28" s="14"/>
      <c r="U28" s="23"/>
      <c r="V28" s="23"/>
      <c r="W28" s="16" t="s">
        <v>152</v>
      </c>
      <c r="X28" s="16" t="s">
        <v>153</v>
      </c>
    </row>
    <row r="29" ht="20" customHeight="1" spans="1:24">
      <c r="A29" s="14">
        <v>25</v>
      </c>
      <c r="B29" s="17">
        <v>0.859722222222222</v>
      </c>
      <c r="C29" s="15" t="s">
        <v>197</v>
      </c>
      <c r="D29" s="16" t="s">
        <v>226</v>
      </c>
      <c r="E29" s="16" t="s">
        <v>226</v>
      </c>
      <c r="F29" s="20" t="s">
        <v>227</v>
      </c>
      <c r="G29" s="16" t="s">
        <v>44</v>
      </c>
      <c r="H29" s="14">
        <v>46236</v>
      </c>
      <c r="I29" s="14" t="s">
        <v>191</v>
      </c>
      <c r="J29" s="15"/>
      <c r="K29" s="14">
        <v>62.72</v>
      </c>
      <c r="L29" s="14">
        <v>16.8</v>
      </c>
      <c r="M29" s="23">
        <f t="shared" si="0"/>
        <v>45.2</v>
      </c>
      <c r="N29" s="26">
        <v>5.8</v>
      </c>
      <c r="O29" s="26">
        <v>2.5</v>
      </c>
      <c r="P29" s="16">
        <v>2.6</v>
      </c>
      <c r="Q29" s="14"/>
      <c r="R29" s="14"/>
      <c r="S29" s="14">
        <v>0.72</v>
      </c>
      <c r="T29" s="32"/>
      <c r="U29" s="23"/>
      <c r="V29" s="23"/>
      <c r="W29" s="16" t="s">
        <v>152</v>
      </c>
      <c r="X29" s="16" t="s">
        <v>153</v>
      </c>
    </row>
    <row r="30" ht="20" customHeight="1" spans="1:24">
      <c r="A30" s="14">
        <v>26</v>
      </c>
      <c r="B30" s="17">
        <v>0.883333333333333</v>
      </c>
      <c r="C30" s="15" t="s">
        <v>228</v>
      </c>
      <c r="D30" s="16" t="s">
        <v>229</v>
      </c>
      <c r="E30" s="16" t="s">
        <v>229</v>
      </c>
      <c r="F30" s="20" t="s">
        <v>230</v>
      </c>
      <c r="G30" s="16" t="s">
        <v>44</v>
      </c>
      <c r="H30" s="14">
        <v>46237</v>
      </c>
      <c r="I30" s="14" t="s">
        <v>191</v>
      </c>
      <c r="J30" s="15"/>
      <c r="K30" s="14">
        <v>57</v>
      </c>
      <c r="L30" s="14">
        <v>18.26</v>
      </c>
      <c r="M30" s="23">
        <f t="shared" si="0"/>
        <v>38</v>
      </c>
      <c r="N30" s="26">
        <v>5.2</v>
      </c>
      <c r="O30" s="26">
        <v>1.75</v>
      </c>
      <c r="P30" s="16">
        <v>2.4</v>
      </c>
      <c r="Q30" s="14"/>
      <c r="R30" s="14"/>
      <c r="S30" s="14">
        <v>0.74</v>
      </c>
      <c r="T30" s="14"/>
      <c r="U30" s="23"/>
      <c r="V30" s="23"/>
      <c r="W30" s="16" t="s">
        <v>152</v>
      </c>
      <c r="X30" s="16" t="s">
        <v>153</v>
      </c>
    </row>
    <row r="31" ht="20" customHeight="1" spans="1:24">
      <c r="A31" s="14">
        <v>27</v>
      </c>
      <c r="B31" s="17">
        <v>0.895138888888889</v>
      </c>
      <c r="C31" s="15" t="s">
        <v>231</v>
      </c>
      <c r="D31" s="16" t="s">
        <v>232</v>
      </c>
      <c r="E31" s="16" t="s">
        <v>233</v>
      </c>
      <c r="F31" s="20" t="s">
        <v>234</v>
      </c>
      <c r="G31" s="16" t="s">
        <v>235</v>
      </c>
      <c r="H31" s="14">
        <v>46238</v>
      </c>
      <c r="I31" s="14" t="s">
        <v>191</v>
      </c>
      <c r="J31" s="15"/>
      <c r="K31" s="14">
        <v>60.58</v>
      </c>
      <c r="L31" s="14">
        <v>18.54</v>
      </c>
      <c r="M31" s="23">
        <f t="shared" si="0"/>
        <v>41.2</v>
      </c>
      <c r="N31" s="26">
        <v>5.9</v>
      </c>
      <c r="O31" s="26">
        <v>1.5</v>
      </c>
      <c r="P31" s="16">
        <v>2.3</v>
      </c>
      <c r="Q31" s="14"/>
      <c r="R31" s="14"/>
      <c r="S31" s="14">
        <v>0.84</v>
      </c>
      <c r="T31" s="32"/>
      <c r="U31" s="23"/>
      <c r="V31" s="23"/>
      <c r="W31" s="16" t="s">
        <v>152</v>
      </c>
      <c r="X31" s="16" t="s">
        <v>153</v>
      </c>
    </row>
    <row r="32" ht="20" customHeight="1" spans="1:24">
      <c r="A32" s="14">
        <v>28</v>
      </c>
      <c r="B32" s="17">
        <v>0.896527777777778</v>
      </c>
      <c r="C32" s="15" t="s">
        <v>236</v>
      </c>
      <c r="D32" s="16" t="s">
        <v>237</v>
      </c>
      <c r="E32" s="16" t="s">
        <v>238</v>
      </c>
      <c r="F32" s="20" t="s">
        <v>239</v>
      </c>
      <c r="G32" s="16" t="s">
        <v>235</v>
      </c>
      <c r="H32" s="14">
        <v>46239</v>
      </c>
      <c r="I32" s="14" t="s">
        <v>191</v>
      </c>
      <c r="J32" s="27"/>
      <c r="K32" s="21">
        <v>58.86</v>
      </c>
      <c r="L32" s="21">
        <v>18.12</v>
      </c>
      <c r="M32" s="23">
        <f t="shared" si="0"/>
        <v>40</v>
      </c>
      <c r="N32" s="16">
        <v>5.8</v>
      </c>
      <c r="O32" s="16">
        <v>2.5</v>
      </c>
      <c r="P32" s="16">
        <v>2.3</v>
      </c>
      <c r="Q32" s="21"/>
      <c r="R32" s="21"/>
      <c r="S32" s="21">
        <v>0.74</v>
      </c>
      <c r="T32" s="14"/>
      <c r="U32" s="23"/>
      <c r="V32" s="23"/>
      <c r="W32" s="16" t="s">
        <v>152</v>
      </c>
      <c r="X32" s="16" t="s">
        <v>153</v>
      </c>
    </row>
    <row r="33" ht="20" customHeight="1" spans="1:24">
      <c r="A33" s="14">
        <v>29</v>
      </c>
      <c r="B33" s="17">
        <v>0.905555555555556</v>
      </c>
      <c r="C33" s="15" t="s">
        <v>240</v>
      </c>
      <c r="D33" s="14" t="s">
        <v>241</v>
      </c>
      <c r="E33" s="14" t="s">
        <v>241</v>
      </c>
      <c r="F33" s="14">
        <v>18136361877</v>
      </c>
      <c r="G33" s="16" t="s">
        <v>44</v>
      </c>
      <c r="H33" s="14">
        <v>46241</v>
      </c>
      <c r="I33" s="14" t="s">
        <v>191</v>
      </c>
      <c r="J33" s="15"/>
      <c r="K33" s="14">
        <v>59.1</v>
      </c>
      <c r="L33" s="14">
        <v>17.8</v>
      </c>
      <c r="M33" s="23">
        <f t="shared" si="0"/>
        <v>40.5</v>
      </c>
      <c r="N33" s="16">
        <v>5.8</v>
      </c>
      <c r="O33" s="16">
        <v>2.5</v>
      </c>
      <c r="P33" s="16">
        <v>2.3</v>
      </c>
      <c r="Q33" s="14"/>
      <c r="R33" s="14"/>
      <c r="S33" s="14">
        <v>0.8</v>
      </c>
      <c r="T33" s="14"/>
      <c r="U33" s="23"/>
      <c r="V33" s="23"/>
      <c r="W33" s="16" t="s">
        <v>152</v>
      </c>
      <c r="X33" s="16" t="s">
        <v>153</v>
      </c>
    </row>
    <row r="34" ht="20" customHeight="1" spans="1:24">
      <c r="A34" s="14">
        <v>30</v>
      </c>
      <c r="B34" s="17">
        <v>0.138888888888889</v>
      </c>
      <c r="C34" s="15" t="s">
        <v>242</v>
      </c>
      <c r="D34" s="14" t="s">
        <v>243</v>
      </c>
      <c r="E34" s="14" t="s">
        <v>244</v>
      </c>
      <c r="F34" s="14">
        <v>18251759261</v>
      </c>
      <c r="G34" s="16" t="s">
        <v>44</v>
      </c>
      <c r="H34" s="14">
        <v>46251</v>
      </c>
      <c r="I34" s="14" t="s">
        <v>191</v>
      </c>
      <c r="J34" s="15"/>
      <c r="K34" s="14">
        <v>63.86</v>
      </c>
      <c r="L34" s="14">
        <v>17.34</v>
      </c>
      <c r="M34" s="23">
        <f t="shared" si="0"/>
        <v>45.5</v>
      </c>
      <c r="N34" s="16">
        <v>5.8</v>
      </c>
      <c r="O34" s="16">
        <v>2.3</v>
      </c>
      <c r="P34" s="16">
        <v>2.5</v>
      </c>
      <c r="Q34" s="14"/>
      <c r="R34" s="14"/>
      <c r="S34" s="14">
        <v>1.02</v>
      </c>
      <c r="T34" s="32"/>
      <c r="U34" s="23"/>
      <c r="V34" s="23"/>
      <c r="W34" s="16" t="s">
        <v>152</v>
      </c>
      <c r="X34" s="16" t="s">
        <v>153</v>
      </c>
    </row>
    <row r="35" ht="20" customHeight="1" spans="1:24">
      <c r="A35" s="14">
        <v>31</v>
      </c>
      <c r="B35" s="17">
        <v>0.254861111111111</v>
      </c>
      <c r="C35" s="15" t="s">
        <v>245</v>
      </c>
      <c r="D35" s="14" t="s">
        <v>246</v>
      </c>
      <c r="E35" s="14" t="s">
        <v>247</v>
      </c>
      <c r="F35" s="14">
        <v>15152002008</v>
      </c>
      <c r="G35" s="16" t="s">
        <v>44</v>
      </c>
      <c r="H35" s="14">
        <v>46254</v>
      </c>
      <c r="I35" s="14" t="s">
        <v>191</v>
      </c>
      <c r="J35" s="15"/>
      <c r="K35" s="14">
        <v>71.3</v>
      </c>
      <c r="L35" s="14">
        <v>17.84</v>
      </c>
      <c r="M35" s="23">
        <f t="shared" si="0"/>
        <v>52.4</v>
      </c>
      <c r="N35" s="16">
        <v>5.8</v>
      </c>
      <c r="O35" s="16">
        <v>2.3</v>
      </c>
      <c r="P35" s="16">
        <v>2.3</v>
      </c>
      <c r="Q35" s="14"/>
      <c r="R35" s="14"/>
      <c r="S35" s="14">
        <v>1.06</v>
      </c>
      <c r="T35" s="14"/>
      <c r="U35" s="23"/>
      <c r="V35" s="23"/>
      <c r="W35" s="16" t="s">
        <v>152</v>
      </c>
      <c r="X35" s="16" t="s">
        <v>153</v>
      </c>
    </row>
    <row r="36" ht="20" customHeight="1" spans="1:24">
      <c r="A36" s="14">
        <v>32</v>
      </c>
      <c r="B36" s="17">
        <v>0.260416666666667</v>
      </c>
      <c r="C36" s="15" t="s">
        <v>248</v>
      </c>
      <c r="D36" s="14" t="s">
        <v>249</v>
      </c>
      <c r="E36" s="14" t="s">
        <v>250</v>
      </c>
      <c r="F36" s="14">
        <v>13913489206</v>
      </c>
      <c r="G36" s="14" t="s">
        <v>44</v>
      </c>
      <c r="H36" s="14">
        <v>46258</v>
      </c>
      <c r="I36" s="14" t="s">
        <v>191</v>
      </c>
      <c r="J36" s="15"/>
      <c r="K36" s="14">
        <v>56.76</v>
      </c>
      <c r="L36" s="14">
        <v>16.54</v>
      </c>
      <c r="M36" s="23">
        <f t="shared" si="0"/>
        <v>39.4</v>
      </c>
      <c r="N36" s="18">
        <v>5.6</v>
      </c>
      <c r="O36" s="18">
        <v>2.5</v>
      </c>
      <c r="P36" s="18">
        <v>2.3</v>
      </c>
      <c r="Q36" s="14"/>
      <c r="R36" s="14"/>
      <c r="S36" s="14">
        <v>0.82</v>
      </c>
      <c r="T36" s="14"/>
      <c r="U36" s="23"/>
      <c r="V36" s="23"/>
      <c r="W36" s="16" t="s">
        <v>152</v>
      </c>
      <c r="X36" s="16" t="s">
        <v>153</v>
      </c>
    </row>
    <row r="37" ht="20" customHeight="1" spans="1:24">
      <c r="A37" s="14">
        <v>33</v>
      </c>
      <c r="B37" s="17">
        <v>0.306944444444444</v>
      </c>
      <c r="C37" s="15" t="s">
        <v>251</v>
      </c>
      <c r="D37" s="14" t="s">
        <v>252</v>
      </c>
      <c r="E37" s="14" t="s">
        <v>253</v>
      </c>
      <c r="F37" s="14">
        <v>15062043488</v>
      </c>
      <c r="G37" s="14" t="s">
        <v>44</v>
      </c>
      <c r="H37" s="14">
        <v>46259</v>
      </c>
      <c r="I37" s="14" t="s">
        <v>191</v>
      </c>
      <c r="J37" s="27"/>
      <c r="K37" s="21">
        <v>56.88</v>
      </c>
      <c r="L37" s="21">
        <v>16.32</v>
      </c>
      <c r="M37" s="23">
        <f t="shared" si="0"/>
        <v>39.7</v>
      </c>
      <c r="N37" s="16">
        <v>5.2</v>
      </c>
      <c r="O37" s="16">
        <v>2.4</v>
      </c>
      <c r="P37" s="16">
        <v>2.4</v>
      </c>
      <c r="Q37" s="21"/>
      <c r="R37" s="21"/>
      <c r="S37" s="21">
        <v>0.86</v>
      </c>
      <c r="T37" s="32"/>
      <c r="U37" s="23"/>
      <c r="V37" s="23"/>
      <c r="W37" s="16" t="s">
        <v>152</v>
      </c>
      <c r="X37" s="16" t="s">
        <v>153</v>
      </c>
    </row>
    <row r="38" ht="20" customHeight="1" spans="1:24">
      <c r="A38" s="14">
        <v>34</v>
      </c>
      <c r="B38" s="15" t="s">
        <v>254</v>
      </c>
      <c r="C38" s="15" t="s">
        <v>255</v>
      </c>
      <c r="D38" s="14" t="s">
        <v>256</v>
      </c>
      <c r="E38" s="14" t="s">
        <v>256</v>
      </c>
      <c r="F38" s="14">
        <v>15312654439</v>
      </c>
      <c r="G38" s="16" t="s">
        <v>257</v>
      </c>
      <c r="H38" s="15" t="s">
        <v>258</v>
      </c>
      <c r="I38" s="14" t="s">
        <v>191</v>
      </c>
      <c r="J38" s="15"/>
      <c r="K38" s="27" t="s">
        <v>259</v>
      </c>
      <c r="L38" s="27" t="s">
        <v>260</v>
      </c>
      <c r="M38" s="23">
        <f t="shared" si="0"/>
        <v>50</v>
      </c>
      <c r="N38" s="18">
        <v>5.6</v>
      </c>
      <c r="O38" s="18">
        <v>2.4</v>
      </c>
      <c r="P38" s="18">
        <v>2.3</v>
      </c>
      <c r="Q38" s="15"/>
      <c r="R38" s="15"/>
      <c r="S38" s="15" t="s">
        <v>261</v>
      </c>
      <c r="T38" s="33"/>
      <c r="U38" s="34"/>
      <c r="V38" s="34"/>
      <c r="W38" s="16" t="s">
        <v>152</v>
      </c>
      <c r="X38" s="16" t="s">
        <v>153</v>
      </c>
    </row>
    <row r="39" ht="20" customHeight="1" spans="1:24">
      <c r="A39" s="14">
        <v>36</v>
      </c>
      <c r="B39" s="15"/>
      <c r="C39" s="15"/>
      <c r="D39" s="14"/>
      <c r="E39" s="14"/>
      <c r="F39" s="14"/>
      <c r="G39" s="16"/>
      <c r="H39" s="15"/>
      <c r="I39" s="14"/>
      <c r="J39" s="15"/>
      <c r="K39" s="27"/>
      <c r="L39" s="27"/>
      <c r="M39" s="23">
        <f t="shared" si="0"/>
        <v>0</v>
      </c>
      <c r="N39" s="16"/>
      <c r="O39" s="16"/>
      <c r="P39" s="16"/>
      <c r="Q39" s="15"/>
      <c r="R39" s="15"/>
      <c r="S39" s="15"/>
      <c r="T39" s="33"/>
      <c r="U39" s="34"/>
      <c r="V39" s="34"/>
      <c r="W39" s="16"/>
      <c r="X39" s="16"/>
    </row>
  </sheetData>
  <mergeCells count="8">
    <mergeCell ref="A1:X1"/>
    <mergeCell ref="B2:V2"/>
    <mergeCell ref="C3:G3"/>
    <mergeCell ref="H3:S3"/>
    <mergeCell ref="T3:V3"/>
    <mergeCell ref="A3:A4"/>
    <mergeCell ref="W3:W4"/>
    <mergeCell ref="X3:X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邳州分公司</vt:lpstr>
      <vt:lpstr>巨野分公司</vt:lpstr>
      <vt:lpstr>大唐混凝土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沐若晨曦*o*</cp:lastModifiedBy>
  <dcterms:created xsi:type="dcterms:W3CDTF">2018-02-27T11:14:00Z</dcterms:created>
  <cp:lastPrinted>2018-09-08T03:19:00Z</cp:lastPrinted>
  <dcterms:modified xsi:type="dcterms:W3CDTF">2018-11-14T08:27:30Z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