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邳州分公司" sheetId="4" r:id="rId1"/>
    <sheet name="巨野分公司" sheetId="5" r:id="rId2"/>
    <sheet name="连云港分公司" sheetId="6" r:id="rId3"/>
    <sheet name="大唐混凝土" sheetId="7" r:id="rId4"/>
  </sheets>
  <calcPr calcId="144525"/>
</workbook>
</file>

<file path=xl/sharedStrings.xml><?xml version="1.0" encoding="utf-8"?>
<sst xmlns="http://schemas.openxmlformats.org/spreadsheetml/2006/main" count="339">
  <si>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年 10月10日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</si>
  <si>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</si>
  <si>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</si>
  <si>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</si>
  <si>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</si>
  <si>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</si>
  <si>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</si>
  <si>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</si>
  <si>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</si>
  <si>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</si>
  <si>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</si>
  <si>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</si>
  <si>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</si>
  <si>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</si>
  <si>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</si>
  <si>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</si>
  <si>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</si>
  <si>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</si>
  <si>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</si>
  <si>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</si>
  <si>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</si>
  <si>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</si>
  <si>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</si>
  <si>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</si>
  <si>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</si>
  <si>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</si>
  <si>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</si>
  <si>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</si>
  <si>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</si>
  <si>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</si>
  <si>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</si>
  <si>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鲁Q836BG</t>
  </si>
  <si>
    <t>戴春雨</t>
  </si>
  <si>
    <t>吴铁成</t>
  </si>
  <si>
    <t>李海洋</t>
  </si>
  <si>
    <t>WIN0048086</t>
  </si>
  <si>
    <t>石子</t>
  </si>
  <si>
    <t>1-2#</t>
  </si>
  <si>
    <t>良好</t>
  </si>
  <si>
    <t>陈金芳</t>
  </si>
  <si>
    <t>刘秋行</t>
  </si>
  <si>
    <t>苏CHT311</t>
  </si>
  <si>
    <t>冯遵伟</t>
  </si>
  <si>
    <t>WIN0048084</t>
  </si>
  <si>
    <t>河沙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</si>
  <si>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</si>
  <si>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</si>
  <si>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苏C2A596</t>
  </si>
  <si>
    <t>刘少学</t>
  </si>
  <si>
    <t>马小辉</t>
  </si>
  <si>
    <t>鲁QV8991</t>
  </si>
  <si>
    <t>孙立</t>
  </si>
  <si>
    <t>赵为州</t>
  </si>
  <si>
    <t>含风化石、少量泥块</t>
  </si>
  <si>
    <t>刘会良</t>
  </si>
  <si>
    <t>鲁Q848CK</t>
  </si>
  <si>
    <t>杨效国</t>
  </si>
  <si>
    <t>丁宝利</t>
  </si>
  <si>
    <t>WIN0048085</t>
  </si>
  <si>
    <t>鲁QV9022</t>
  </si>
  <si>
    <t>段飞</t>
  </si>
  <si>
    <t>耿峰</t>
  </si>
  <si>
    <t>鲁QV8855</t>
  </si>
  <si>
    <t>祁建军</t>
  </si>
  <si>
    <t>李凤</t>
  </si>
  <si>
    <t>鲁QV7771</t>
  </si>
  <si>
    <t>彭杰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</si>
  <si>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-2#</t>
    </r>
  </si>
  <si>
    <t>鲁Q9539H</t>
  </si>
  <si>
    <t>王彬</t>
  </si>
  <si>
    <t>朱飞</t>
  </si>
  <si>
    <t>鲁D56820</t>
  </si>
  <si>
    <t>鲁Q086AX</t>
  </si>
  <si>
    <t>许飞</t>
  </si>
  <si>
    <t>鲁Q973BR</t>
  </si>
  <si>
    <t>董西刚</t>
  </si>
  <si>
    <t>鲁Q933BU</t>
  </si>
  <si>
    <t>李忠海</t>
  </si>
  <si>
    <t>鲁Q905BU</t>
  </si>
  <si>
    <t>吴少帅</t>
  </si>
  <si>
    <t>鲁Q221CK</t>
  </si>
  <si>
    <t>宋东生</t>
  </si>
  <si>
    <t>宋元服</t>
  </si>
  <si>
    <t>鲁Q932BR</t>
  </si>
  <si>
    <t>刘宗广</t>
  </si>
  <si>
    <t>含碎石、片石</t>
  </si>
  <si>
    <t>董国政</t>
  </si>
  <si>
    <r>
      <rPr>
        <sz val="11"/>
        <color theme="1"/>
        <rFont val="宋体"/>
        <charset val="134"/>
        <scheme val="minor"/>
      </rPr>
      <t>鲁1</t>
    </r>
    <r>
      <rPr>
        <sz val="11"/>
        <color theme="1"/>
        <rFont val="宋体"/>
        <charset val="134"/>
        <scheme val="minor"/>
      </rPr>
      <t>63927</t>
    </r>
  </si>
  <si>
    <t>周奎</t>
  </si>
  <si>
    <t>刘清成</t>
  </si>
  <si>
    <t>WIN0048087</t>
  </si>
  <si>
    <t>鲁QV8954</t>
  </si>
  <si>
    <t>李峰</t>
  </si>
  <si>
    <t>合计</t>
  </si>
  <si>
    <t>备注：退货也登记，在备注中注明不合格退货，所有重量和单价.金额均以0标记</t>
  </si>
  <si>
    <t xml:space="preserve">收料登记表填报
日期    2018年 10 月 10 日                                填表人  ：吴艳苓 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</si>
  <si>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</si>
  <si>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</si>
  <si>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</si>
  <si>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</si>
  <si>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</si>
  <si>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</si>
  <si>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</si>
  <si>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</si>
  <si>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</si>
  <si>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</si>
  <si>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鲁RJ1282</t>
  </si>
  <si>
    <t>王彦钦</t>
  </si>
  <si>
    <t>徐龙福</t>
  </si>
  <si>
    <t>巨野中联</t>
  </si>
  <si>
    <t>水泥</t>
  </si>
  <si>
    <t>PO42.5</t>
  </si>
  <si>
    <t>冯海英</t>
  </si>
  <si>
    <t>聂恒光</t>
  </si>
  <si>
    <t>鲁RL7782</t>
  </si>
  <si>
    <t>仝西娟</t>
  </si>
  <si>
    <t>郑言克</t>
  </si>
  <si>
    <t>黄沙</t>
  </si>
  <si>
    <t>中粗</t>
  </si>
  <si>
    <t>0.5T</t>
  </si>
  <si>
    <t>鲁RM2819</t>
  </si>
  <si>
    <t>仝文全</t>
  </si>
  <si>
    <t>鲁HG0127</t>
  </si>
  <si>
    <t>孙国峰</t>
  </si>
  <si>
    <t>减速机</t>
  </si>
  <si>
    <t>备注：退货也登记，在备注中注明不合格退货，所有重量和单价、金额均以0标记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</si>
  <si>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10 月 10日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万守超                                   </t>
    </r>
  </si>
  <si>
    <t>单位：江苏大力神管桩有限公司连云港分公司</t>
  </si>
  <si>
    <t>0553</t>
  </si>
  <si>
    <t>孙冲</t>
  </si>
  <si>
    <t>张来高</t>
  </si>
  <si>
    <t>碎石</t>
  </si>
  <si>
    <t>5~25</t>
  </si>
  <si>
    <t>I</t>
  </si>
  <si>
    <t>万守超</t>
  </si>
  <si>
    <t>张传迎</t>
  </si>
  <si>
    <t>5855</t>
  </si>
  <si>
    <t>李大周</t>
  </si>
  <si>
    <t>8555</t>
  </si>
  <si>
    <t>张成义</t>
  </si>
  <si>
    <t>朱大阳</t>
  </si>
  <si>
    <t>成义物流</t>
  </si>
  <si>
    <t>机制砂</t>
  </si>
  <si>
    <t>3907</t>
  </si>
  <si>
    <t>孙阳行</t>
  </si>
  <si>
    <t xml:space="preserve">   孙冲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</si>
  <si>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 年  10月   10日                                填表人：韩小潮                               </t>
    </r>
  </si>
  <si>
    <t>单位：江苏大唐商品混凝土有限公司</t>
  </si>
  <si>
    <t>8:28</t>
  </si>
  <si>
    <t>周涛</t>
  </si>
  <si>
    <t>王强</t>
  </si>
  <si>
    <t>1-2</t>
  </si>
  <si>
    <t xml:space="preserve">韩小朝 </t>
  </si>
  <si>
    <t>曹红梅</t>
  </si>
  <si>
    <t>冯垒</t>
  </si>
  <si>
    <t>1-5</t>
  </si>
  <si>
    <t>8:40</t>
  </si>
  <si>
    <t>高龙</t>
  </si>
  <si>
    <t>退</t>
  </si>
  <si>
    <t>货</t>
  </si>
  <si>
    <t>8:45</t>
  </si>
  <si>
    <t>王力</t>
  </si>
  <si>
    <t>8:47</t>
  </si>
  <si>
    <t>358</t>
  </si>
  <si>
    <t>郑浩</t>
  </si>
  <si>
    <t>9:45</t>
  </si>
  <si>
    <t>986</t>
  </si>
  <si>
    <t>巩洪军</t>
  </si>
  <si>
    <t>043349</t>
  </si>
  <si>
    <t>9:50</t>
  </si>
  <si>
    <t>6999</t>
  </si>
  <si>
    <t>张雷</t>
  </si>
  <si>
    <t>9:59</t>
  </si>
  <si>
    <t>337</t>
  </si>
  <si>
    <t>蒋学谨</t>
  </si>
  <si>
    <t>，</t>
  </si>
  <si>
    <t>10:13</t>
  </si>
  <si>
    <t>444</t>
  </si>
  <si>
    <t>833</t>
  </si>
  <si>
    <t>毛福祥</t>
  </si>
  <si>
    <t>张军</t>
  </si>
  <si>
    <t>868</t>
  </si>
  <si>
    <t>腾磊</t>
  </si>
  <si>
    <t>861</t>
  </si>
  <si>
    <t>赵双迎</t>
  </si>
  <si>
    <t>高松钦</t>
  </si>
  <si>
    <t>曹培贵</t>
  </si>
  <si>
    <t>刘明华</t>
  </si>
  <si>
    <t>18914866818</t>
  </si>
  <si>
    <t>佟永</t>
  </si>
  <si>
    <t>13852118900</t>
  </si>
  <si>
    <t>庄团结</t>
  </si>
  <si>
    <t>石峰</t>
  </si>
  <si>
    <t>戴新雨</t>
  </si>
  <si>
    <t>曹庆生</t>
  </si>
  <si>
    <t>13815377665</t>
  </si>
  <si>
    <t>巩庆祝</t>
  </si>
  <si>
    <t>367</t>
  </si>
  <si>
    <t>刘纯纯</t>
  </si>
  <si>
    <t>837</t>
  </si>
  <si>
    <t>韩红</t>
  </si>
  <si>
    <t>冯康</t>
  </si>
  <si>
    <t>段俊成</t>
  </si>
  <si>
    <t>791</t>
  </si>
  <si>
    <t>常明华</t>
  </si>
  <si>
    <t>18853959078</t>
  </si>
  <si>
    <t>277</t>
  </si>
  <si>
    <t>20:40</t>
  </si>
  <si>
    <t>065</t>
  </si>
  <si>
    <t>赵庆祥</t>
  </si>
  <si>
    <t>43397</t>
  </si>
  <si>
    <t>63.86</t>
  </si>
  <si>
    <t>16.7</t>
  </si>
  <si>
    <t>0.56</t>
  </si>
  <si>
    <t>21:06</t>
  </si>
  <si>
    <t>251</t>
  </si>
  <si>
    <t>王冬</t>
  </si>
  <si>
    <t>18605281665</t>
  </si>
  <si>
    <t>43402</t>
  </si>
  <si>
    <t>69.54</t>
  </si>
  <si>
    <t>19.16</t>
  </si>
  <si>
    <t>0.58</t>
  </si>
  <si>
    <t>21:10</t>
  </si>
  <si>
    <t>112</t>
  </si>
  <si>
    <t>李彬</t>
  </si>
  <si>
    <t>18205393166</t>
  </si>
  <si>
    <t>43403</t>
  </si>
  <si>
    <t>67.24</t>
  </si>
  <si>
    <t>18.74</t>
  </si>
  <si>
    <t>0.5</t>
  </si>
  <si>
    <t>21:29</t>
  </si>
  <si>
    <t>43404</t>
  </si>
  <si>
    <t>85.52</t>
  </si>
  <si>
    <t>22.04</t>
  </si>
  <si>
    <t>0.78</t>
  </si>
  <si>
    <t>22:05</t>
  </si>
  <si>
    <t>673</t>
  </si>
  <si>
    <t>闫志强</t>
  </si>
  <si>
    <t>15852109575</t>
  </si>
  <si>
    <t>43407</t>
  </si>
  <si>
    <t>65.54</t>
  </si>
  <si>
    <t>17.86</t>
  </si>
  <si>
    <t>0.68</t>
  </si>
  <si>
    <t>23:06</t>
  </si>
  <si>
    <t>197</t>
  </si>
  <si>
    <t>贾传刚</t>
  </si>
  <si>
    <t>43408</t>
  </si>
  <si>
    <t>18.12</t>
  </si>
  <si>
    <t>0.52</t>
  </si>
  <si>
    <t>5:47</t>
  </si>
  <si>
    <t>867</t>
  </si>
  <si>
    <t>43410</t>
  </si>
  <si>
    <t>75.78</t>
  </si>
  <si>
    <t>20.28</t>
  </si>
  <si>
    <t>5:50</t>
  </si>
  <si>
    <t>43411</t>
  </si>
  <si>
    <t>70.3</t>
  </si>
  <si>
    <t>18.34</t>
  </si>
  <si>
    <t>5:55</t>
  </si>
  <si>
    <t>077</t>
  </si>
  <si>
    <t>藤雷</t>
  </si>
  <si>
    <t>43412</t>
  </si>
  <si>
    <t>88.04</t>
  </si>
  <si>
    <t>5:56</t>
  </si>
  <si>
    <t>43413</t>
  </si>
  <si>
    <t>5:58</t>
  </si>
  <si>
    <t>胡刚</t>
  </si>
  <si>
    <t>6:08</t>
  </si>
  <si>
    <t>6:10</t>
  </si>
  <si>
    <t>6:12</t>
  </si>
  <si>
    <t>王戈义</t>
  </si>
  <si>
    <t>6:13</t>
  </si>
  <si>
    <t>刘贺</t>
  </si>
  <si>
    <t>153516699115</t>
  </si>
  <si>
    <t>6:20</t>
  </si>
  <si>
    <t>许庆东</t>
  </si>
  <si>
    <t>17866688786</t>
  </si>
  <si>
    <t>6:25</t>
  </si>
  <si>
    <t>6:30</t>
  </si>
  <si>
    <t>6:56</t>
  </si>
  <si>
    <t>6:58</t>
  </si>
  <si>
    <t>藤丙坤</t>
  </si>
  <si>
    <t>7:05</t>
  </si>
  <si>
    <t>常明其</t>
  </si>
  <si>
    <t>9:06</t>
  </si>
  <si>
    <t>892</t>
  </si>
  <si>
    <t>徐大勇</t>
  </si>
  <si>
    <t>17705222272</t>
  </si>
  <si>
    <t>砂</t>
  </si>
  <si>
    <t>9:51</t>
  </si>
  <si>
    <t>216</t>
  </si>
  <si>
    <t>李自由</t>
  </si>
  <si>
    <t>王培田</t>
  </si>
  <si>
    <t>17368514919</t>
  </si>
  <si>
    <t>杨需</t>
  </si>
  <si>
    <t>11:59</t>
  </si>
  <si>
    <t>王庆峰</t>
  </si>
  <si>
    <t>12:00</t>
  </si>
  <si>
    <t>董建伟</t>
  </si>
  <si>
    <t>董建胜</t>
  </si>
  <si>
    <t>12:10</t>
  </si>
  <si>
    <t>570</t>
  </si>
  <si>
    <t>冯方雷</t>
  </si>
  <si>
    <t>13721760489</t>
  </si>
  <si>
    <t>刘保安</t>
  </si>
  <si>
    <t>15:10</t>
  </si>
  <si>
    <t>王超</t>
  </si>
  <si>
    <t>15852115399</t>
  </si>
  <si>
    <t>18:50</t>
  </si>
  <si>
    <t>伊振刚</t>
  </si>
  <si>
    <t>15252232999</t>
  </si>
  <si>
    <t>19:00</t>
  </si>
  <si>
    <t>788</t>
  </si>
  <si>
    <t>藤尚峰</t>
  </si>
  <si>
    <t>13813279980</t>
  </si>
  <si>
    <t>胡志权</t>
  </si>
  <si>
    <t>15063211121</t>
  </si>
  <si>
    <t>20:42</t>
  </si>
  <si>
    <t>吴迪</t>
  </si>
  <si>
    <t>13775931858</t>
  </si>
  <si>
    <t>20:45</t>
  </si>
  <si>
    <t>688</t>
  </si>
  <si>
    <t>张团结</t>
  </si>
  <si>
    <t>朱洪柱</t>
  </si>
  <si>
    <t>15852351659</t>
  </si>
  <si>
    <t>21：00</t>
  </si>
  <si>
    <t>957</t>
  </si>
  <si>
    <t>陈文永</t>
  </si>
  <si>
    <t>13776751638</t>
  </si>
  <si>
    <t>818</t>
  </si>
  <si>
    <t>王昊</t>
  </si>
  <si>
    <t>顾东</t>
  </si>
  <si>
    <t>王星</t>
  </si>
  <si>
    <t>719</t>
  </si>
  <si>
    <t>张飞</t>
  </si>
  <si>
    <t>13921767871</t>
  </si>
  <si>
    <t>268</t>
  </si>
  <si>
    <t>闫东</t>
  </si>
  <si>
    <t>13813277522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</si>
</sst>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h:mm;@"/>
    <numFmt numFmtId="178" formatCode="0.0_ "/>
  </numFmts>
  <fonts count="3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theme="2" tint="-0.9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b/>
      <sz val="12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1" fillId="18" borderId="13" applyNumberFormat="0" applyAlignment="0" applyProtection="0">
      <alignment vertical="center"/>
    </xf>
    <xf numFmtId="0" fontId="32" fillId="18" borderId="8" applyNumberFormat="0" applyAlignment="0" applyProtection="0">
      <alignment vertical="center"/>
    </xf>
    <xf numFmtId="0" fontId="33" fillId="19" borderId="14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58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left" vertical="center" wrapText="1"/>
    </xf>
    <xf numFmtId="178" fontId="2" fillId="0" borderId="0" xfId="0" applyNumberFormat="1" applyFont="1" applyAlignment="1">
      <alignment horizontal="left" vertical="center" wrapText="1"/>
    </xf>
    <xf numFmtId="176" fontId="3" fillId="0" borderId="3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5"/>
  <sheetViews>
    <sheetView tabSelected="1" workbookViewId="0">
      <selection activeCell="G62" sqref="G62"/>
    </sheetView>
  </sheetViews>
  <sheetFormatPr defaultColWidth="9" defaultRowHeight="13.5"/>
  <cols>
    <col min="1" max="1" width="9" style="38"/>
    <col min="2" max="2" width="9.25" style="75" customWidth="1"/>
    <col min="3" max="3" width="10.25" customWidth="1"/>
    <col min="4" max="5" width="8.625" style="38" customWidth="1"/>
    <col min="6" max="6" width="13.5" style="38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38" customWidth="1"/>
    <col min="13" max="13" width="9" style="76" customWidth="1"/>
    <col min="14" max="14" width="7" customWidth="1"/>
    <col min="15" max="15" width="7.375" style="77" customWidth="1"/>
    <col min="16" max="16" width="8.625" customWidth="1"/>
    <col min="17" max="17" width="17.375" customWidth="1"/>
    <col min="18" max="18" width="7.125" style="38" customWidth="1"/>
    <col min="19" max="19" width="7.5" style="38" customWidth="1"/>
    <col min="20" max="20" width="8.25" style="77" customWidth="1"/>
    <col min="21" max="21" width="7.5" customWidth="1"/>
    <col min="22" max="22" width="9.5" style="77" customWidth="1"/>
    <col min="23" max="23" width="7.75" style="38" customWidth="1"/>
    <col min="24" max="24" width="9" style="38"/>
    <col min="25" max="25" width="16.25" customWidth="1"/>
    <col min="30" max="30" width="12.625"/>
    <col min="46" max="46" width="9.375"/>
  </cols>
  <sheetData>
    <row r="1" ht="39.95" customHeight="1" spans="1:25">
      <c r="A1" s="37" t="s">
        <v>0</v>
      </c>
      <c r="B1" s="78"/>
      <c r="C1" s="37"/>
      <c r="D1" s="37"/>
      <c r="E1" s="37"/>
      <c r="F1" s="37"/>
      <c r="G1" s="37"/>
      <c r="H1" s="37"/>
      <c r="I1" s="37"/>
      <c r="J1" s="37"/>
      <c r="K1" s="37"/>
      <c r="L1" s="37"/>
      <c r="M1" s="84"/>
      <c r="N1" s="37"/>
      <c r="O1" s="85"/>
      <c r="P1" s="37"/>
      <c r="Q1" s="37"/>
      <c r="R1" s="37"/>
      <c r="S1" s="37"/>
      <c r="T1" s="85"/>
      <c r="U1" s="37"/>
      <c r="V1" s="85"/>
      <c r="W1" s="37"/>
      <c r="X1" s="37"/>
      <c r="Y1" s="37"/>
    </row>
    <row r="2" ht="18.95" customHeight="1" spans="2:22">
      <c r="B2" s="79" t="s">
        <v>1</v>
      </c>
      <c r="C2" s="39"/>
      <c r="D2" s="80"/>
      <c r="E2" s="80"/>
      <c r="F2" s="80"/>
      <c r="G2" s="39"/>
      <c r="H2" s="39"/>
      <c r="I2" s="39"/>
      <c r="J2" s="39"/>
      <c r="K2" s="80"/>
      <c r="L2" s="80"/>
      <c r="M2" s="86"/>
      <c r="N2" s="39"/>
      <c r="O2" s="87"/>
      <c r="P2" s="39"/>
      <c r="Q2" s="39"/>
      <c r="R2" s="80"/>
      <c r="S2" s="80"/>
      <c r="T2" s="87"/>
      <c r="U2" s="39"/>
      <c r="V2" s="87"/>
    </row>
    <row r="3" s="73" customFormat="1" ht="18.95" customHeight="1" spans="1:25">
      <c r="A3" s="40" t="s">
        <v>2</v>
      </c>
      <c r="B3" s="81" t="s">
        <v>3</v>
      </c>
      <c r="C3" s="40" t="s">
        <v>4</v>
      </c>
      <c r="D3" s="40"/>
      <c r="E3" s="40"/>
      <c r="F3" s="40"/>
      <c r="G3" s="40"/>
      <c r="H3" s="41" t="s">
        <v>5</v>
      </c>
      <c r="I3" s="48"/>
      <c r="J3" s="48"/>
      <c r="K3" s="48"/>
      <c r="L3" s="48"/>
      <c r="M3" s="88"/>
      <c r="N3" s="48"/>
      <c r="O3" s="89"/>
      <c r="P3" s="48"/>
      <c r="Q3" s="48"/>
      <c r="R3" s="48"/>
      <c r="S3" s="50"/>
      <c r="T3" s="91" t="s">
        <v>6</v>
      </c>
      <c r="U3" s="40"/>
      <c r="V3" s="91"/>
      <c r="W3" s="40" t="s">
        <v>7</v>
      </c>
      <c r="X3" s="51" t="s">
        <v>8</v>
      </c>
      <c r="Y3" s="40" t="s">
        <v>9</v>
      </c>
    </row>
    <row r="4" s="74" customFormat="1" ht="29" customHeight="1" spans="1:25">
      <c r="A4" s="40"/>
      <c r="B4" s="81" t="s">
        <v>10</v>
      </c>
      <c r="C4" s="40" t="s">
        <v>11</v>
      </c>
      <c r="D4" s="42" t="s">
        <v>12</v>
      </c>
      <c r="E4" s="40" t="s">
        <v>13</v>
      </c>
      <c r="F4" s="40" t="s">
        <v>14</v>
      </c>
      <c r="G4" s="40" t="s">
        <v>15</v>
      </c>
      <c r="H4" s="40" t="s">
        <v>16</v>
      </c>
      <c r="I4" s="40" t="s">
        <v>17</v>
      </c>
      <c r="J4" s="40" t="s">
        <v>18</v>
      </c>
      <c r="K4" s="40" t="s">
        <v>19</v>
      </c>
      <c r="L4" s="40" t="s">
        <v>20</v>
      </c>
      <c r="M4" s="90" t="s">
        <v>21</v>
      </c>
      <c r="N4" s="40" t="s">
        <v>22</v>
      </c>
      <c r="O4" s="91" t="s">
        <v>23</v>
      </c>
      <c r="P4" s="40" t="s">
        <v>24</v>
      </c>
      <c r="Q4" s="40" t="s">
        <v>25</v>
      </c>
      <c r="R4" s="40" t="s">
        <v>26</v>
      </c>
      <c r="S4" s="40" t="s">
        <v>27</v>
      </c>
      <c r="T4" s="91" t="s">
        <v>28</v>
      </c>
      <c r="U4" s="40" t="s">
        <v>29</v>
      </c>
      <c r="V4" s="91" t="s">
        <v>30</v>
      </c>
      <c r="W4" s="40"/>
      <c r="X4" s="52"/>
      <c r="Y4" s="40"/>
    </row>
    <row r="5" s="38" customFormat="1" ht="18.95" customHeight="1" spans="1:25">
      <c r="A5" s="43">
        <v>1</v>
      </c>
      <c r="B5" s="44">
        <v>0.347916666666667</v>
      </c>
      <c r="C5" s="82" t="s">
        <v>31</v>
      </c>
      <c r="D5" s="82" t="s">
        <v>32</v>
      </c>
      <c r="E5" s="82" t="s">
        <v>33</v>
      </c>
      <c r="F5" s="43">
        <v>15852123444</v>
      </c>
      <c r="G5" s="82" t="s">
        <v>34</v>
      </c>
      <c r="H5" s="43" t="s">
        <v>35</v>
      </c>
      <c r="I5" s="82" t="s">
        <v>36</v>
      </c>
      <c r="J5" s="92" t="s">
        <v>37</v>
      </c>
      <c r="K5" s="93">
        <v>63.4</v>
      </c>
      <c r="L5" s="43">
        <v>18.04</v>
      </c>
      <c r="M5" s="43">
        <v>45.36</v>
      </c>
      <c r="N5" s="43"/>
      <c r="O5" s="43"/>
      <c r="P5" s="43"/>
      <c r="Q5" s="43" t="s">
        <v>38</v>
      </c>
      <c r="R5" s="43">
        <v>8</v>
      </c>
      <c r="S5" s="43">
        <v>0.56</v>
      </c>
      <c r="T5" s="43">
        <v>44.8</v>
      </c>
      <c r="U5" s="43">
        <v>109</v>
      </c>
      <c r="V5" s="43">
        <f t="shared" ref="V5:V42" si="0">U5*T5</f>
        <v>4883.2</v>
      </c>
      <c r="W5" s="43" t="s">
        <v>39</v>
      </c>
      <c r="X5" s="82" t="s">
        <v>40</v>
      </c>
      <c r="Y5" s="82"/>
    </row>
    <row r="6" s="38" customFormat="1" ht="18.95" customHeight="1" spans="1:25">
      <c r="A6" s="43">
        <v>2</v>
      </c>
      <c r="B6" s="44">
        <v>0.389583333333333</v>
      </c>
      <c r="C6" s="82" t="s">
        <v>41</v>
      </c>
      <c r="D6" s="82" t="s">
        <v>42</v>
      </c>
      <c r="E6" s="82" t="s">
        <v>42</v>
      </c>
      <c r="F6" s="43">
        <v>13626158000</v>
      </c>
      <c r="G6" s="82" t="s">
        <v>34</v>
      </c>
      <c r="H6" s="43" t="s">
        <v>43</v>
      </c>
      <c r="I6" s="82" t="s">
        <v>44</v>
      </c>
      <c r="J6" s="92" t="s">
        <v>45</v>
      </c>
      <c r="K6" s="93">
        <v>56.12</v>
      </c>
      <c r="L6" s="43">
        <v>17.08</v>
      </c>
      <c r="M6" s="43">
        <v>39.04</v>
      </c>
      <c r="N6" s="43">
        <v>6</v>
      </c>
      <c r="O6" s="43">
        <v>1.6</v>
      </c>
      <c r="P6" s="43">
        <v>2.7</v>
      </c>
      <c r="Q6" s="94" t="s">
        <v>46</v>
      </c>
      <c r="R6" s="43"/>
      <c r="S6" s="43">
        <v>0.44</v>
      </c>
      <c r="T6" s="43">
        <v>38.6</v>
      </c>
      <c r="U6" s="43">
        <v>115</v>
      </c>
      <c r="V6" s="43">
        <f t="shared" si="0"/>
        <v>4439</v>
      </c>
      <c r="W6" s="43" t="s">
        <v>39</v>
      </c>
      <c r="X6" s="82" t="s">
        <v>40</v>
      </c>
      <c r="Y6" s="82"/>
    </row>
    <row r="7" s="38" customFormat="1" ht="18.95" customHeight="1" spans="1:25">
      <c r="A7" s="43">
        <v>3</v>
      </c>
      <c r="B7" s="44">
        <v>0.391666666666667</v>
      </c>
      <c r="C7" s="82" t="s">
        <v>47</v>
      </c>
      <c r="D7" s="82" t="s">
        <v>48</v>
      </c>
      <c r="E7" s="82" t="s">
        <v>49</v>
      </c>
      <c r="F7" s="43">
        <v>18052216699</v>
      </c>
      <c r="G7" s="82" t="s">
        <v>34</v>
      </c>
      <c r="H7" s="43" t="s">
        <v>43</v>
      </c>
      <c r="I7" s="82" t="s">
        <v>44</v>
      </c>
      <c r="J7" s="92" t="s">
        <v>45</v>
      </c>
      <c r="K7" s="93">
        <v>57.9</v>
      </c>
      <c r="L7" s="43">
        <v>18.28</v>
      </c>
      <c r="M7" s="43">
        <v>39.62</v>
      </c>
      <c r="N7" s="43">
        <v>6</v>
      </c>
      <c r="O7" s="43">
        <v>1.6</v>
      </c>
      <c r="P7" s="43">
        <v>2.7</v>
      </c>
      <c r="Q7" s="94" t="s">
        <v>46</v>
      </c>
      <c r="R7" s="43"/>
      <c r="S7" s="43">
        <v>0.42</v>
      </c>
      <c r="T7" s="43">
        <v>39.2</v>
      </c>
      <c r="U7" s="43">
        <v>115</v>
      </c>
      <c r="V7" s="43">
        <f t="shared" si="0"/>
        <v>4508</v>
      </c>
      <c r="W7" s="43" t="s">
        <v>39</v>
      </c>
      <c r="X7" s="82" t="s">
        <v>40</v>
      </c>
      <c r="Y7" s="82"/>
    </row>
    <row r="8" s="38" customFormat="1" ht="18.95" customHeight="1" spans="1:25">
      <c r="A8" s="43">
        <v>4</v>
      </c>
      <c r="B8" s="44">
        <v>0.496527777777778</v>
      </c>
      <c r="C8" s="82" t="s">
        <v>50</v>
      </c>
      <c r="D8" s="82" t="s">
        <v>51</v>
      </c>
      <c r="E8" s="82" t="s">
        <v>52</v>
      </c>
      <c r="F8" s="43">
        <v>15050087489</v>
      </c>
      <c r="G8" s="82" t="s">
        <v>34</v>
      </c>
      <c r="H8" s="43" t="s">
        <v>35</v>
      </c>
      <c r="I8" s="82" t="s">
        <v>36</v>
      </c>
      <c r="J8" s="92" t="s">
        <v>37</v>
      </c>
      <c r="K8" s="93">
        <v>76.92</v>
      </c>
      <c r="L8" s="43">
        <v>23.58</v>
      </c>
      <c r="M8" s="43">
        <v>53.34</v>
      </c>
      <c r="N8" s="43"/>
      <c r="O8" s="43"/>
      <c r="P8" s="43"/>
      <c r="Q8" s="43" t="s">
        <v>53</v>
      </c>
      <c r="R8" s="43">
        <v>9</v>
      </c>
      <c r="S8" s="43">
        <v>2.54</v>
      </c>
      <c r="T8" s="43">
        <v>50.8</v>
      </c>
      <c r="U8" s="43">
        <v>109</v>
      </c>
      <c r="V8" s="43">
        <f t="shared" si="0"/>
        <v>5537.2</v>
      </c>
      <c r="W8" s="43" t="s">
        <v>54</v>
      </c>
      <c r="X8" s="82" t="s">
        <v>40</v>
      </c>
      <c r="Y8" s="82"/>
    </row>
    <row r="9" s="38" customFormat="1" ht="18.95" customHeight="1" spans="1:25">
      <c r="A9" s="43">
        <v>5</v>
      </c>
      <c r="B9" s="44">
        <v>0.502777777777778</v>
      </c>
      <c r="C9" s="82" t="s">
        <v>55</v>
      </c>
      <c r="D9" s="82" t="s">
        <v>56</v>
      </c>
      <c r="E9" s="82" t="s">
        <v>56</v>
      </c>
      <c r="F9" s="43">
        <v>15315498888</v>
      </c>
      <c r="G9" s="82" t="s">
        <v>57</v>
      </c>
      <c r="H9" s="43" t="s">
        <v>58</v>
      </c>
      <c r="I9" s="82" t="s">
        <v>36</v>
      </c>
      <c r="J9" s="92" t="s">
        <v>37</v>
      </c>
      <c r="K9" s="93">
        <v>62.86</v>
      </c>
      <c r="L9" s="43">
        <v>17.46</v>
      </c>
      <c r="M9" s="43">
        <v>45.4</v>
      </c>
      <c r="N9" s="43"/>
      <c r="O9" s="43"/>
      <c r="P9" s="43"/>
      <c r="Q9" s="43" t="s">
        <v>53</v>
      </c>
      <c r="R9" s="43">
        <v>9</v>
      </c>
      <c r="S9" s="43">
        <v>3</v>
      </c>
      <c r="T9" s="43">
        <v>42.4</v>
      </c>
      <c r="U9" s="43">
        <v>109</v>
      </c>
      <c r="V9" s="43">
        <f t="shared" si="0"/>
        <v>4621.6</v>
      </c>
      <c r="W9" s="43" t="s">
        <v>54</v>
      </c>
      <c r="X9" s="82" t="s">
        <v>40</v>
      </c>
      <c r="Y9" s="82"/>
    </row>
    <row r="10" s="38" customFormat="1" ht="18.95" customHeight="1" spans="1:25">
      <c r="A10" s="43">
        <v>6</v>
      </c>
      <c r="B10" s="44">
        <v>0.529861111111111</v>
      </c>
      <c r="C10" s="82" t="s">
        <v>59</v>
      </c>
      <c r="D10" s="82" t="s">
        <v>60</v>
      </c>
      <c r="E10" s="82" t="s">
        <v>61</v>
      </c>
      <c r="F10" s="43">
        <v>15396813275</v>
      </c>
      <c r="G10" s="82" t="s">
        <v>34</v>
      </c>
      <c r="H10" s="43" t="s">
        <v>35</v>
      </c>
      <c r="I10" s="82" t="s">
        <v>36</v>
      </c>
      <c r="J10" s="92" t="s">
        <v>37</v>
      </c>
      <c r="K10" s="93">
        <v>78.9</v>
      </c>
      <c r="L10" s="43">
        <v>20.76</v>
      </c>
      <c r="M10" s="43">
        <v>58.14</v>
      </c>
      <c r="N10" s="43"/>
      <c r="O10" s="43"/>
      <c r="P10" s="43"/>
      <c r="Q10" s="43" t="s">
        <v>53</v>
      </c>
      <c r="R10" s="43">
        <v>9</v>
      </c>
      <c r="S10" s="43">
        <v>2.04</v>
      </c>
      <c r="T10" s="43">
        <v>56.1</v>
      </c>
      <c r="U10" s="43">
        <v>109</v>
      </c>
      <c r="V10" s="43">
        <f t="shared" si="0"/>
        <v>6114.9</v>
      </c>
      <c r="W10" s="43" t="s">
        <v>54</v>
      </c>
      <c r="X10" s="82" t="s">
        <v>40</v>
      </c>
      <c r="Y10" s="82"/>
    </row>
    <row r="11" s="38" customFormat="1" ht="18.95" customHeight="1" spans="1:25">
      <c r="A11" s="43">
        <v>7</v>
      </c>
      <c r="B11" s="44">
        <v>0.547222222222222</v>
      </c>
      <c r="C11" s="82" t="s">
        <v>62</v>
      </c>
      <c r="D11" s="82" t="s">
        <v>51</v>
      </c>
      <c r="E11" s="82" t="s">
        <v>63</v>
      </c>
      <c r="F11" s="43">
        <v>15852249345</v>
      </c>
      <c r="G11" s="82" t="s">
        <v>34</v>
      </c>
      <c r="H11" s="43" t="s">
        <v>35</v>
      </c>
      <c r="I11" s="82" t="s">
        <v>36</v>
      </c>
      <c r="J11" s="92" t="s">
        <v>37</v>
      </c>
      <c r="K11" s="93">
        <v>77.44</v>
      </c>
      <c r="L11" s="43">
        <v>23.4</v>
      </c>
      <c r="M11" s="43">
        <v>54.04</v>
      </c>
      <c r="N11" s="43"/>
      <c r="O11" s="43"/>
      <c r="P11" s="43"/>
      <c r="Q11" s="43" t="s">
        <v>38</v>
      </c>
      <c r="R11" s="43">
        <v>8</v>
      </c>
      <c r="S11" s="43">
        <v>0.54</v>
      </c>
      <c r="T11" s="43">
        <v>53.5</v>
      </c>
      <c r="U11" s="43">
        <v>109</v>
      </c>
      <c r="V11" s="43">
        <f t="shared" si="0"/>
        <v>5831.5</v>
      </c>
      <c r="W11" s="43" t="s">
        <v>64</v>
      </c>
      <c r="X11" s="82" t="s">
        <v>40</v>
      </c>
      <c r="Y11" s="82"/>
    </row>
    <row r="12" s="38" customFormat="1" ht="18.95" customHeight="1" spans="1:25">
      <c r="A12" s="43">
        <v>8</v>
      </c>
      <c r="B12" s="44">
        <v>0.549305555555556</v>
      </c>
      <c r="C12" s="82" t="s">
        <v>65</v>
      </c>
      <c r="D12" s="82" t="s">
        <v>51</v>
      </c>
      <c r="E12" s="82" t="s">
        <v>66</v>
      </c>
      <c r="F12" s="43">
        <v>13775839508</v>
      </c>
      <c r="G12" s="82" t="s">
        <v>34</v>
      </c>
      <c r="H12" s="43" t="s">
        <v>35</v>
      </c>
      <c r="I12" s="82" t="s">
        <v>36</v>
      </c>
      <c r="J12" s="92" t="s">
        <v>67</v>
      </c>
      <c r="K12" s="93">
        <v>77.14</v>
      </c>
      <c r="L12" s="43">
        <v>23.14</v>
      </c>
      <c r="M12" s="43">
        <v>54</v>
      </c>
      <c r="N12" s="43"/>
      <c r="O12" s="43"/>
      <c r="P12" s="43"/>
      <c r="Q12" s="43" t="s">
        <v>38</v>
      </c>
      <c r="R12" s="43">
        <v>8</v>
      </c>
      <c r="S12" s="43">
        <v>0.5</v>
      </c>
      <c r="T12" s="43">
        <v>53.5</v>
      </c>
      <c r="U12" s="43">
        <v>109</v>
      </c>
      <c r="V12" s="43">
        <f t="shared" si="0"/>
        <v>5831.5</v>
      </c>
      <c r="W12" s="43" t="s">
        <v>64</v>
      </c>
      <c r="X12" s="82" t="s">
        <v>40</v>
      </c>
      <c r="Y12" s="82"/>
    </row>
    <row r="13" s="38" customFormat="1" ht="18.95" customHeight="1" spans="1:25">
      <c r="A13" s="43">
        <v>9</v>
      </c>
      <c r="B13" s="44">
        <v>0.580555555555556</v>
      </c>
      <c r="C13" s="82" t="s">
        <v>68</v>
      </c>
      <c r="D13" s="82" t="s">
        <v>69</v>
      </c>
      <c r="E13" s="82" t="s">
        <v>70</v>
      </c>
      <c r="F13" s="43">
        <v>15006761159</v>
      </c>
      <c r="G13" s="82" t="s">
        <v>34</v>
      </c>
      <c r="H13" s="43" t="s">
        <v>35</v>
      </c>
      <c r="I13" s="82" t="s">
        <v>36</v>
      </c>
      <c r="J13" s="92" t="s">
        <v>37</v>
      </c>
      <c r="K13" s="93">
        <v>53.8</v>
      </c>
      <c r="L13" s="43">
        <v>17.76</v>
      </c>
      <c r="M13" s="43">
        <v>36.04</v>
      </c>
      <c r="N13" s="43"/>
      <c r="O13" s="43"/>
      <c r="P13" s="43"/>
      <c r="Q13" s="43" t="s">
        <v>38</v>
      </c>
      <c r="R13" s="43">
        <v>8</v>
      </c>
      <c r="S13" s="43">
        <v>0.54</v>
      </c>
      <c r="T13" s="43">
        <v>35.5</v>
      </c>
      <c r="U13" s="43">
        <v>109</v>
      </c>
      <c r="V13" s="43">
        <f t="shared" si="0"/>
        <v>3869.5</v>
      </c>
      <c r="W13" s="43" t="s">
        <v>64</v>
      </c>
      <c r="X13" s="82" t="s">
        <v>40</v>
      </c>
      <c r="Y13" s="82"/>
    </row>
    <row r="14" s="38" customFormat="1" ht="18.95" customHeight="1" spans="1:25">
      <c r="A14" s="43">
        <v>10</v>
      </c>
      <c r="B14" s="44">
        <v>0.583333333333333</v>
      </c>
      <c r="C14" s="82" t="s">
        <v>71</v>
      </c>
      <c r="D14" s="82" t="s">
        <v>69</v>
      </c>
      <c r="E14" s="82" t="s">
        <v>69</v>
      </c>
      <c r="F14" s="43">
        <v>15698273028</v>
      </c>
      <c r="G14" s="82" t="s">
        <v>34</v>
      </c>
      <c r="H14" s="43" t="s">
        <v>35</v>
      </c>
      <c r="I14" s="82" t="s">
        <v>36</v>
      </c>
      <c r="J14" s="92" t="s">
        <v>67</v>
      </c>
      <c r="K14" s="93">
        <v>53.64</v>
      </c>
      <c r="L14" s="43">
        <v>18.4</v>
      </c>
      <c r="M14" s="43">
        <v>35.24</v>
      </c>
      <c r="N14" s="43"/>
      <c r="O14" s="43"/>
      <c r="P14" s="43"/>
      <c r="Q14" s="43" t="s">
        <v>38</v>
      </c>
      <c r="R14" s="43">
        <v>8</v>
      </c>
      <c r="S14" s="43">
        <v>0.54</v>
      </c>
      <c r="T14" s="43">
        <v>34.7</v>
      </c>
      <c r="U14" s="43">
        <v>109</v>
      </c>
      <c r="V14" s="43">
        <f t="shared" si="0"/>
        <v>3782.3</v>
      </c>
      <c r="W14" s="43" t="s">
        <v>64</v>
      </c>
      <c r="X14" s="82" t="s">
        <v>40</v>
      </c>
      <c r="Y14" s="43"/>
    </row>
    <row r="15" s="38" customFormat="1" ht="18.95" customHeight="1" spans="1:25">
      <c r="A15" s="43">
        <v>11</v>
      </c>
      <c r="B15" s="44">
        <v>0.59375</v>
      </c>
      <c r="C15" s="82" t="s">
        <v>72</v>
      </c>
      <c r="D15" s="82" t="s">
        <v>73</v>
      </c>
      <c r="E15" s="82" t="s">
        <v>73</v>
      </c>
      <c r="F15" s="43">
        <v>18669635667</v>
      </c>
      <c r="G15" s="82" t="s">
        <v>34</v>
      </c>
      <c r="H15" s="43" t="s">
        <v>35</v>
      </c>
      <c r="I15" s="82" t="s">
        <v>36</v>
      </c>
      <c r="J15" s="92" t="s">
        <v>37</v>
      </c>
      <c r="K15" s="93">
        <v>53.46</v>
      </c>
      <c r="L15" s="43">
        <v>15.42</v>
      </c>
      <c r="M15" s="43">
        <v>38.04</v>
      </c>
      <c r="N15" s="43"/>
      <c r="O15" s="43"/>
      <c r="P15" s="43"/>
      <c r="Q15" s="43" t="s">
        <v>38</v>
      </c>
      <c r="R15" s="43">
        <v>8</v>
      </c>
      <c r="S15" s="43">
        <v>0.54</v>
      </c>
      <c r="T15" s="43">
        <v>37.5</v>
      </c>
      <c r="U15" s="43">
        <v>109</v>
      </c>
      <c r="V15" s="43">
        <f t="shared" si="0"/>
        <v>4087.5</v>
      </c>
      <c r="W15" s="43" t="s">
        <v>64</v>
      </c>
      <c r="X15" s="82" t="s">
        <v>40</v>
      </c>
      <c r="Y15" s="43"/>
    </row>
    <row r="16" s="38" customFormat="1" ht="18.95" customHeight="1" spans="1:25">
      <c r="A16" s="43">
        <v>12</v>
      </c>
      <c r="B16" s="44">
        <v>0.595833333333333</v>
      </c>
      <c r="C16" s="82" t="s">
        <v>74</v>
      </c>
      <c r="D16" s="82" t="s">
        <v>57</v>
      </c>
      <c r="E16" s="82" t="s">
        <v>75</v>
      </c>
      <c r="F16" s="43">
        <v>18653994218</v>
      </c>
      <c r="G16" s="82" t="s">
        <v>57</v>
      </c>
      <c r="H16" s="82" t="s">
        <v>58</v>
      </c>
      <c r="I16" s="82" t="s">
        <v>36</v>
      </c>
      <c r="J16" s="92" t="s">
        <v>37</v>
      </c>
      <c r="K16" s="93">
        <v>48.7</v>
      </c>
      <c r="L16" s="43">
        <v>17.36</v>
      </c>
      <c r="M16" s="43">
        <v>31.34</v>
      </c>
      <c r="N16" s="43"/>
      <c r="O16" s="43"/>
      <c r="P16" s="43"/>
      <c r="Q16" s="43" t="s">
        <v>38</v>
      </c>
      <c r="R16" s="43">
        <v>8</v>
      </c>
      <c r="S16" s="43">
        <v>0.34</v>
      </c>
      <c r="T16" s="43">
        <v>31</v>
      </c>
      <c r="U16" s="43">
        <v>109</v>
      </c>
      <c r="V16" s="43">
        <f t="shared" si="0"/>
        <v>3379</v>
      </c>
      <c r="W16" s="43" t="s">
        <v>64</v>
      </c>
      <c r="X16" s="82" t="s">
        <v>40</v>
      </c>
      <c r="Y16" s="82"/>
    </row>
    <row r="17" s="38" customFormat="1" ht="18.95" customHeight="1" spans="1:25">
      <c r="A17" s="43">
        <v>13</v>
      </c>
      <c r="B17" s="44">
        <v>0.597222222222222</v>
      </c>
      <c r="C17" s="82" t="s">
        <v>76</v>
      </c>
      <c r="D17" s="82" t="s">
        <v>57</v>
      </c>
      <c r="E17" s="82" t="s">
        <v>77</v>
      </c>
      <c r="F17" s="43">
        <v>15969736500</v>
      </c>
      <c r="G17" s="82" t="s">
        <v>57</v>
      </c>
      <c r="H17" s="43" t="s">
        <v>58</v>
      </c>
      <c r="I17" s="82" t="s">
        <v>36</v>
      </c>
      <c r="J17" s="92" t="s">
        <v>37</v>
      </c>
      <c r="K17" s="93">
        <v>47.68</v>
      </c>
      <c r="L17" s="43">
        <v>17.22</v>
      </c>
      <c r="M17" s="43">
        <v>30.46</v>
      </c>
      <c r="N17" s="43"/>
      <c r="O17" s="43"/>
      <c r="P17" s="43"/>
      <c r="Q17" s="43" t="s">
        <v>38</v>
      </c>
      <c r="R17" s="43">
        <v>8</v>
      </c>
      <c r="S17" s="43">
        <v>0.36</v>
      </c>
      <c r="T17" s="43">
        <v>30.1</v>
      </c>
      <c r="U17" s="43">
        <v>109</v>
      </c>
      <c r="V17" s="43">
        <f t="shared" si="0"/>
        <v>3280.9</v>
      </c>
      <c r="W17" s="43" t="s">
        <v>64</v>
      </c>
      <c r="X17" s="82" t="s">
        <v>40</v>
      </c>
      <c r="Y17" s="82"/>
    </row>
    <row r="18" s="38" customFormat="1" ht="18.95" customHeight="1" spans="1:25">
      <c r="A18" s="43">
        <v>14</v>
      </c>
      <c r="B18" s="44">
        <v>0.597916666666667</v>
      </c>
      <c r="C18" s="82" t="s">
        <v>78</v>
      </c>
      <c r="D18" s="82" t="s">
        <v>57</v>
      </c>
      <c r="E18" s="82" t="s">
        <v>79</v>
      </c>
      <c r="F18" s="43">
        <v>15853859856</v>
      </c>
      <c r="G18" s="82" t="s">
        <v>57</v>
      </c>
      <c r="H18" s="82" t="s">
        <v>58</v>
      </c>
      <c r="I18" s="82" t="s">
        <v>36</v>
      </c>
      <c r="J18" s="92" t="s">
        <v>37</v>
      </c>
      <c r="K18" s="93">
        <v>47.8</v>
      </c>
      <c r="L18" s="43">
        <v>17.18</v>
      </c>
      <c r="M18" s="43">
        <v>30.62</v>
      </c>
      <c r="N18" s="43"/>
      <c r="O18" s="43"/>
      <c r="P18" s="43"/>
      <c r="Q18" s="43" t="s">
        <v>38</v>
      </c>
      <c r="R18" s="43">
        <v>8</v>
      </c>
      <c r="S18" s="43">
        <v>0.32</v>
      </c>
      <c r="T18" s="43">
        <v>30.3</v>
      </c>
      <c r="U18" s="43">
        <v>109</v>
      </c>
      <c r="V18" s="43">
        <f t="shared" si="0"/>
        <v>3302.7</v>
      </c>
      <c r="W18" s="43" t="s">
        <v>64</v>
      </c>
      <c r="X18" s="82" t="s">
        <v>40</v>
      </c>
      <c r="Y18" s="82"/>
    </row>
    <row r="19" s="38" customFormat="1" ht="18.95" customHeight="1" spans="1:25">
      <c r="A19" s="43">
        <v>15</v>
      </c>
      <c r="B19" s="44">
        <v>0.599305555555556</v>
      </c>
      <c r="C19" s="82" t="s">
        <v>80</v>
      </c>
      <c r="D19" s="82" t="s">
        <v>81</v>
      </c>
      <c r="E19" s="82" t="s">
        <v>82</v>
      </c>
      <c r="F19" s="43">
        <v>18263914988</v>
      </c>
      <c r="G19" s="82" t="s">
        <v>57</v>
      </c>
      <c r="H19" s="43" t="s">
        <v>58</v>
      </c>
      <c r="I19" s="82" t="s">
        <v>36</v>
      </c>
      <c r="J19" s="92" t="s">
        <v>37</v>
      </c>
      <c r="K19" s="93">
        <v>47.76</v>
      </c>
      <c r="L19" s="43">
        <v>17.76</v>
      </c>
      <c r="M19" s="43">
        <v>30</v>
      </c>
      <c r="N19" s="43"/>
      <c r="O19" s="43"/>
      <c r="P19" s="43"/>
      <c r="Q19" s="43" t="s">
        <v>38</v>
      </c>
      <c r="R19" s="43">
        <v>8</v>
      </c>
      <c r="S19" s="43">
        <v>0.3</v>
      </c>
      <c r="T19" s="43">
        <v>39.7</v>
      </c>
      <c r="U19" s="43">
        <v>109</v>
      </c>
      <c r="V19" s="43">
        <f t="shared" si="0"/>
        <v>4327.3</v>
      </c>
      <c r="W19" s="43" t="s">
        <v>64</v>
      </c>
      <c r="X19" s="82" t="s">
        <v>40</v>
      </c>
      <c r="Y19" s="82"/>
    </row>
    <row r="20" s="38" customFormat="1" ht="18.95" customHeight="1" spans="1:25">
      <c r="A20" s="43">
        <v>16</v>
      </c>
      <c r="B20" s="44">
        <v>0.605555555555556</v>
      </c>
      <c r="C20" s="82" t="s">
        <v>83</v>
      </c>
      <c r="D20" s="82" t="s">
        <v>57</v>
      </c>
      <c r="E20" s="82" t="s">
        <v>84</v>
      </c>
      <c r="F20" s="43">
        <v>15092868388</v>
      </c>
      <c r="G20" s="82" t="s">
        <v>57</v>
      </c>
      <c r="H20" s="43" t="s">
        <v>58</v>
      </c>
      <c r="I20" s="82" t="s">
        <v>36</v>
      </c>
      <c r="J20" s="92" t="s">
        <v>37</v>
      </c>
      <c r="K20" s="93">
        <v>47.64</v>
      </c>
      <c r="L20" s="43">
        <v>17.14</v>
      </c>
      <c r="M20" s="43">
        <v>30.5</v>
      </c>
      <c r="N20" s="43"/>
      <c r="O20" s="43"/>
      <c r="P20" s="43"/>
      <c r="Q20" s="43" t="s">
        <v>38</v>
      </c>
      <c r="R20" s="43">
        <v>8</v>
      </c>
      <c r="S20" s="43">
        <v>0.3</v>
      </c>
      <c r="T20" s="43">
        <v>30.2</v>
      </c>
      <c r="U20" s="43">
        <v>109</v>
      </c>
      <c r="V20" s="43">
        <f t="shared" si="0"/>
        <v>3291.8</v>
      </c>
      <c r="W20" s="43" t="s">
        <v>64</v>
      </c>
      <c r="X20" s="82" t="s">
        <v>40</v>
      </c>
      <c r="Y20" s="82"/>
    </row>
    <row r="21" s="38" customFormat="1" ht="18.95" customHeight="1" spans="1:25">
      <c r="A21" s="43">
        <v>17</v>
      </c>
      <c r="B21" s="44">
        <v>0.69375</v>
      </c>
      <c r="C21" s="82" t="s">
        <v>50</v>
      </c>
      <c r="D21" s="82" t="s">
        <v>51</v>
      </c>
      <c r="E21" s="82" t="s">
        <v>52</v>
      </c>
      <c r="F21" s="43">
        <v>15050087489</v>
      </c>
      <c r="G21" s="82" t="s">
        <v>34</v>
      </c>
      <c r="H21" s="43" t="s">
        <v>35</v>
      </c>
      <c r="I21" s="82" t="s">
        <v>36</v>
      </c>
      <c r="J21" s="92" t="s">
        <v>37</v>
      </c>
      <c r="K21" s="93">
        <v>77.28</v>
      </c>
      <c r="L21" s="43">
        <v>23.52</v>
      </c>
      <c r="M21" s="43">
        <v>53.76</v>
      </c>
      <c r="N21" s="43"/>
      <c r="O21" s="43"/>
      <c r="P21" s="43"/>
      <c r="Q21" s="43" t="s">
        <v>38</v>
      </c>
      <c r="R21" s="43">
        <v>8</v>
      </c>
      <c r="S21" s="43">
        <v>0.36</v>
      </c>
      <c r="T21" s="43">
        <v>53.4</v>
      </c>
      <c r="U21" s="43">
        <v>109</v>
      </c>
      <c r="V21" s="43">
        <f t="shared" si="0"/>
        <v>5820.6</v>
      </c>
      <c r="W21" s="43" t="s">
        <v>64</v>
      </c>
      <c r="X21" s="82" t="s">
        <v>40</v>
      </c>
      <c r="Y21" s="43"/>
    </row>
    <row r="22" s="38" customFormat="1" ht="18.95" customHeight="1" spans="1:25">
      <c r="A22" s="43">
        <v>18</v>
      </c>
      <c r="B22" s="44">
        <v>0.695833333333333</v>
      </c>
      <c r="C22" s="82" t="s">
        <v>65</v>
      </c>
      <c r="D22" s="82" t="s">
        <v>51</v>
      </c>
      <c r="E22" s="82" t="s">
        <v>66</v>
      </c>
      <c r="F22" s="43">
        <v>13775839508</v>
      </c>
      <c r="G22" s="82" t="s">
        <v>34</v>
      </c>
      <c r="H22" s="43" t="s">
        <v>35</v>
      </c>
      <c r="I22" s="82" t="s">
        <v>36</v>
      </c>
      <c r="J22" s="92" t="s">
        <v>67</v>
      </c>
      <c r="K22" s="93">
        <v>76.36</v>
      </c>
      <c r="L22" s="43">
        <v>23.08</v>
      </c>
      <c r="M22" s="43">
        <v>53.28</v>
      </c>
      <c r="N22" s="43"/>
      <c r="O22" s="43"/>
      <c r="P22" s="43"/>
      <c r="Q22" s="43" t="s">
        <v>38</v>
      </c>
      <c r="R22" s="43">
        <v>8</v>
      </c>
      <c r="S22" s="43">
        <v>0.38</v>
      </c>
      <c r="T22" s="43">
        <v>52.9</v>
      </c>
      <c r="U22" s="43">
        <v>109</v>
      </c>
      <c r="V22" s="43">
        <f t="shared" si="0"/>
        <v>5766.1</v>
      </c>
      <c r="W22" s="43" t="s">
        <v>64</v>
      </c>
      <c r="X22" s="82" t="s">
        <v>40</v>
      </c>
      <c r="Y22" s="43"/>
    </row>
    <row r="23" s="38" customFormat="1" ht="18.95" customHeight="1" spans="1:25">
      <c r="A23" s="43">
        <v>19</v>
      </c>
      <c r="B23" s="44">
        <v>0.702083333333333</v>
      </c>
      <c r="C23" s="82" t="s">
        <v>62</v>
      </c>
      <c r="D23" s="82" t="s">
        <v>51</v>
      </c>
      <c r="E23" s="82" t="s">
        <v>63</v>
      </c>
      <c r="F23" s="43">
        <v>15852249345</v>
      </c>
      <c r="G23" s="82" t="s">
        <v>34</v>
      </c>
      <c r="H23" s="43" t="s">
        <v>35</v>
      </c>
      <c r="I23" s="82" t="s">
        <v>36</v>
      </c>
      <c r="J23" s="92" t="s">
        <v>37</v>
      </c>
      <c r="K23" s="93">
        <v>76.36</v>
      </c>
      <c r="L23" s="43">
        <v>23.28</v>
      </c>
      <c r="M23" s="43">
        <v>53.08</v>
      </c>
      <c r="N23" s="43"/>
      <c r="O23" s="43"/>
      <c r="P23" s="43"/>
      <c r="Q23" s="43" t="s">
        <v>38</v>
      </c>
      <c r="R23" s="43">
        <v>8</v>
      </c>
      <c r="S23" s="43">
        <v>0.38</v>
      </c>
      <c r="T23" s="43">
        <v>52.7</v>
      </c>
      <c r="U23" s="43">
        <v>109</v>
      </c>
      <c r="V23" s="43">
        <f t="shared" si="0"/>
        <v>5744.3</v>
      </c>
      <c r="W23" s="43" t="s">
        <v>64</v>
      </c>
      <c r="X23" s="82" t="s">
        <v>40</v>
      </c>
      <c r="Y23" s="43"/>
    </row>
    <row r="24" s="38" customFormat="1" ht="18.95" customHeight="1" spans="1:25">
      <c r="A24" s="43">
        <v>20</v>
      </c>
      <c r="B24" s="83">
        <v>0.755555555555556</v>
      </c>
      <c r="C24" s="82" t="s">
        <v>59</v>
      </c>
      <c r="D24" s="82" t="s">
        <v>60</v>
      </c>
      <c r="E24" s="82" t="s">
        <v>61</v>
      </c>
      <c r="F24" s="43">
        <v>15396813275</v>
      </c>
      <c r="G24" s="82" t="s">
        <v>34</v>
      </c>
      <c r="H24" s="43" t="s">
        <v>35</v>
      </c>
      <c r="I24" s="82" t="s">
        <v>36</v>
      </c>
      <c r="J24" s="92" t="s">
        <v>37</v>
      </c>
      <c r="K24" s="93">
        <v>81.54</v>
      </c>
      <c r="L24" s="43">
        <v>20.72</v>
      </c>
      <c r="M24" s="43">
        <v>60.82</v>
      </c>
      <c r="N24" s="43"/>
      <c r="O24" s="43"/>
      <c r="P24" s="43"/>
      <c r="Q24" s="43" t="s">
        <v>85</v>
      </c>
      <c r="R24" s="43">
        <v>9</v>
      </c>
      <c r="S24" s="43">
        <v>2</v>
      </c>
      <c r="T24" s="43">
        <v>58.7</v>
      </c>
      <c r="U24" s="43">
        <v>109</v>
      </c>
      <c r="V24" s="43">
        <f t="shared" si="0"/>
        <v>6398.3</v>
      </c>
      <c r="W24" s="43" t="s">
        <v>86</v>
      </c>
      <c r="X24" s="82" t="s">
        <v>40</v>
      </c>
      <c r="Y24" s="43"/>
    </row>
    <row r="25" s="38" customFormat="1" ht="18.95" customHeight="1" spans="1:25">
      <c r="A25" s="43">
        <v>21</v>
      </c>
      <c r="B25" s="83">
        <v>0.802083333333333</v>
      </c>
      <c r="C25" s="82" t="s">
        <v>83</v>
      </c>
      <c r="D25" s="82" t="s">
        <v>57</v>
      </c>
      <c r="E25" s="82" t="s">
        <v>84</v>
      </c>
      <c r="F25" s="43">
        <v>15092868388</v>
      </c>
      <c r="G25" s="82" t="s">
        <v>57</v>
      </c>
      <c r="H25" s="43" t="s">
        <v>58</v>
      </c>
      <c r="I25" s="82" t="s">
        <v>36</v>
      </c>
      <c r="J25" s="92" t="s">
        <v>37</v>
      </c>
      <c r="K25" s="93">
        <v>49.4</v>
      </c>
      <c r="L25" s="43">
        <v>17.14</v>
      </c>
      <c r="M25" s="43">
        <v>32.26</v>
      </c>
      <c r="N25" s="43"/>
      <c r="O25" s="43"/>
      <c r="P25" s="43"/>
      <c r="Q25" s="43" t="s">
        <v>38</v>
      </c>
      <c r="R25" s="43">
        <v>8</v>
      </c>
      <c r="S25" s="43">
        <v>0.56</v>
      </c>
      <c r="T25" s="43">
        <v>31.7</v>
      </c>
      <c r="U25" s="43">
        <v>109</v>
      </c>
      <c r="V25" s="43">
        <f t="shared" si="0"/>
        <v>3455.3</v>
      </c>
      <c r="W25" s="43" t="s">
        <v>86</v>
      </c>
      <c r="X25" s="82" t="s">
        <v>40</v>
      </c>
      <c r="Y25" s="43"/>
    </row>
    <row r="26" s="38" customFormat="1" ht="18.95" customHeight="1" spans="1:25">
      <c r="A26" s="43">
        <v>22</v>
      </c>
      <c r="B26" s="44">
        <v>0.804861111111111</v>
      </c>
      <c r="C26" s="82" t="s">
        <v>78</v>
      </c>
      <c r="D26" s="82" t="s">
        <v>57</v>
      </c>
      <c r="E26" s="82" t="s">
        <v>79</v>
      </c>
      <c r="F26" s="43">
        <v>15853859856</v>
      </c>
      <c r="G26" s="82" t="s">
        <v>57</v>
      </c>
      <c r="H26" s="82" t="s">
        <v>58</v>
      </c>
      <c r="I26" s="82" t="s">
        <v>36</v>
      </c>
      <c r="J26" s="92" t="s">
        <v>37</v>
      </c>
      <c r="K26" s="93">
        <v>48.5</v>
      </c>
      <c r="L26" s="43">
        <v>17.16</v>
      </c>
      <c r="M26" s="43">
        <v>31.34</v>
      </c>
      <c r="N26" s="43"/>
      <c r="O26" s="43"/>
      <c r="P26" s="43"/>
      <c r="Q26" s="43" t="s">
        <v>38</v>
      </c>
      <c r="R26" s="43">
        <v>8</v>
      </c>
      <c r="S26" s="43">
        <v>0.5</v>
      </c>
      <c r="T26" s="43">
        <v>30.7</v>
      </c>
      <c r="U26" s="43">
        <v>109</v>
      </c>
      <c r="V26" s="43">
        <f t="shared" si="0"/>
        <v>3346.3</v>
      </c>
      <c r="W26" s="43" t="s">
        <v>86</v>
      </c>
      <c r="X26" s="82" t="s">
        <v>40</v>
      </c>
      <c r="Y26" s="43"/>
    </row>
    <row r="27" s="38" customFormat="1" ht="18.95" customHeight="1" spans="1:25">
      <c r="A27" s="43">
        <v>23</v>
      </c>
      <c r="B27" s="44">
        <v>0.80625</v>
      </c>
      <c r="C27" s="82" t="s">
        <v>74</v>
      </c>
      <c r="D27" s="82" t="s">
        <v>57</v>
      </c>
      <c r="E27" s="82" t="s">
        <v>75</v>
      </c>
      <c r="F27" s="43">
        <v>18653994218</v>
      </c>
      <c r="G27" s="82" t="s">
        <v>57</v>
      </c>
      <c r="H27" s="82" t="s">
        <v>58</v>
      </c>
      <c r="I27" s="82" t="s">
        <v>36</v>
      </c>
      <c r="J27" s="92" t="s">
        <v>37</v>
      </c>
      <c r="K27" s="93">
        <v>49.7</v>
      </c>
      <c r="L27" s="43">
        <v>17.36</v>
      </c>
      <c r="M27" s="43">
        <v>32.34</v>
      </c>
      <c r="N27" s="43"/>
      <c r="O27" s="43"/>
      <c r="P27" s="43"/>
      <c r="Q27" s="43" t="s">
        <v>38</v>
      </c>
      <c r="R27" s="43">
        <v>8</v>
      </c>
      <c r="S27" s="43">
        <v>0.5</v>
      </c>
      <c r="T27" s="43">
        <v>31.8</v>
      </c>
      <c r="U27" s="43">
        <v>109</v>
      </c>
      <c r="V27" s="43">
        <f t="shared" si="0"/>
        <v>3466.2</v>
      </c>
      <c r="W27" s="43" t="s">
        <v>86</v>
      </c>
      <c r="X27" s="82" t="s">
        <v>40</v>
      </c>
      <c r="Y27" s="43"/>
    </row>
    <row r="28" s="38" customFormat="1" ht="18.95" customHeight="1" spans="1:25">
      <c r="A28" s="43">
        <v>24</v>
      </c>
      <c r="B28" s="44">
        <v>0.807638888888889</v>
      </c>
      <c r="C28" s="82" t="s">
        <v>76</v>
      </c>
      <c r="D28" s="82" t="s">
        <v>57</v>
      </c>
      <c r="E28" s="82" t="s">
        <v>77</v>
      </c>
      <c r="F28" s="43">
        <v>15969736500</v>
      </c>
      <c r="G28" s="82" t="s">
        <v>57</v>
      </c>
      <c r="H28" s="43" t="s">
        <v>58</v>
      </c>
      <c r="I28" s="82" t="s">
        <v>36</v>
      </c>
      <c r="J28" s="92" t="s">
        <v>37</v>
      </c>
      <c r="K28" s="93">
        <v>49.56</v>
      </c>
      <c r="L28" s="43">
        <v>17.2</v>
      </c>
      <c r="M28" s="43">
        <v>32.36</v>
      </c>
      <c r="N28" s="43"/>
      <c r="O28" s="43"/>
      <c r="P28" s="43"/>
      <c r="Q28" s="43" t="s">
        <v>38</v>
      </c>
      <c r="R28" s="43">
        <v>8</v>
      </c>
      <c r="S28" s="43">
        <v>0.5</v>
      </c>
      <c r="T28" s="43">
        <v>31.8</v>
      </c>
      <c r="U28" s="43">
        <v>109</v>
      </c>
      <c r="V28" s="43">
        <f t="shared" si="0"/>
        <v>3466.2</v>
      </c>
      <c r="W28" s="43" t="s">
        <v>86</v>
      </c>
      <c r="X28" s="82" t="s">
        <v>40</v>
      </c>
      <c r="Y28" s="43"/>
    </row>
    <row r="29" s="38" customFormat="1" ht="18.95" customHeight="1" spans="1:25">
      <c r="A29" s="43">
        <v>25</v>
      </c>
      <c r="B29" s="44">
        <v>0.813194444444444</v>
      </c>
      <c r="C29" s="82" t="s">
        <v>80</v>
      </c>
      <c r="D29" s="82" t="s">
        <v>81</v>
      </c>
      <c r="E29" s="82" t="s">
        <v>82</v>
      </c>
      <c r="F29" s="43">
        <v>18263914988</v>
      </c>
      <c r="G29" s="82" t="s">
        <v>57</v>
      </c>
      <c r="H29" s="43" t="s">
        <v>58</v>
      </c>
      <c r="I29" s="82" t="s">
        <v>36</v>
      </c>
      <c r="J29" s="92" t="s">
        <v>37</v>
      </c>
      <c r="K29" s="93">
        <v>49.22</v>
      </c>
      <c r="L29" s="43">
        <v>17.78</v>
      </c>
      <c r="M29" s="43">
        <v>31.44</v>
      </c>
      <c r="N29" s="43"/>
      <c r="O29" s="43"/>
      <c r="P29" s="43"/>
      <c r="Q29" s="43" t="s">
        <v>38</v>
      </c>
      <c r="R29" s="43">
        <v>8</v>
      </c>
      <c r="S29" s="43">
        <v>0.5</v>
      </c>
      <c r="T29" s="43">
        <v>30.9</v>
      </c>
      <c r="U29" s="43">
        <v>109</v>
      </c>
      <c r="V29" s="43">
        <f t="shared" si="0"/>
        <v>3368.1</v>
      </c>
      <c r="W29" s="43" t="s">
        <v>86</v>
      </c>
      <c r="X29" s="82" t="s">
        <v>40</v>
      </c>
      <c r="Y29" s="43"/>
    </row>
    <row r="30" s="38" customFormat="1" ht="18.95" customHeight="1" spans="1:25">
      <c r="A30" s="43">
        <v>26</v>
      </c>
      <c r="B30" s="44">
        <v>0.8375</v>
      </c>
      <c r="C30" s="82" t="s">
        <v>87</v>
      </c>
      <c r="D30" s="82" t="s">
        <v>88</v>
      </c>
      <c r="E30" s="82" t="s">
        <v>88</v>
      </c>
      <c r="F30" s="43">
        <v>15252229687</v>
      </c>
      <c r="G30" s="82" t="s">
        <v>89</v>
      </c>
      <c r="H30" s="43" t="s">
        <v>90</v>
      </c>
      <c r="I30" s="82" t="s">
        <v>36</v>
      </c>
      <c r="J30" s="92" t="s">
        <v>67</v>
      </c>
      <c r="K30" s="93">
        <v>57.02</v>
      </c>
      <c r="L30" s="43">
        <v>14.98</v>
      </c>
      <c r="M30" s="43">
        <v>42.04</v>
      </c>
      <c r="N30" s="43"/>
      <c r="O30" s="43"/>
      <c r="P30" s="43"/>
      <c r="Q30" s="43" t="s">
        <v>38</v>
      </c>
      <c r="R30" s="43">
        <v>8</v>
      </c>
      <c r="S30" s="43">
        <v>0.34</v>
      </c>
      <c r="T30" s="43">
        <v>41.7</v>
      </c>
      <c r="U30" s="43">
        <v>109</v>
      </c>
      <c r="V30" s="43">
        <f t="shared" si="0"/>
        <v>4545.3</v>
      </c>
      <c r="W30" s="43" t="s">
        <v>86</v>
      </c>
      <c r="X30" s="82" t="s">
        <v>40</v>
      </c>
      <c r="Y30" s="43"/>
    </row>
    <row r="31" s="38" customFormat="1" ht="18.95" customHeight="1" spans="1:25">
      <c r="A31" s="43">
        <v>27</v>
      </c>
      <c r="B31" s="44">
        <v>0.853472222222222</v>
      </c>
      <c r="C31" s="82" t="s">
        <v>50</v>
      </c>
      <c r="D31" s="82" t="s">
        <v>51</v>
      </c>
      <c r="E31" s="82" t="s">
        <v>52</v>
      </c>
      <c r="F31" s="43">
        <v>15050087489</v>
      </c>
      <c r="G31" s="82" t="s">
        <v>34</v>
      </c>
      <c r="H31" s="43" t="s">
        <v>35</v>
      </c>
      <c r="I31" s="82" t="s">
        <v>36</v>
      </c>
      <c r="J31" s="92" t="s">
        <v>37</v>
      </c>
      <c r="K31" s="93">
        <v>81</v>
      </c>
      <c r="L31" s="43">
        <v>23.5</v>
      </c>
      <c r="M31" s="43">
        <v>57.5</v>
      </c>
      <c r="N31" s="43"/>
      <c r="O31" s="43"/>
      <c r="P31" s="43"/>
      <c r="Q31" s="43" t="s">
        <v>38</v>
      </c>
      <c r="R31" s="43">
        <v>8</v>
      </c>
      <c r="S31" s="43">
        <v>0.5</v>
      </c>
      <c r="T31" s="43">
        <v>57</v>
      </c>
      <c r="U31" s="43">
        <v>109</v>
      </c>
      <c r="V31" s="43">
        <f t="shared" si="0"/>
        <v>6213</v>
      </c>
      <c r="W31" s="43" t="s">
        <v>86</v>
      </c>
      <c r="X31" s="82" t="s">
        <v>40</v>
      </c>
      <c r="Y31" s="43"/>
    </row>
    <row r="32" s="38" customFormat="1" ht="18.95" customHeight="1" spans="1:25">
      <c r="A32" s="43">
        <v>28</v>
      </c>
      <c r="B32" s="44">
        <v>0.886805555555556</v>
      </c>
      <c r="C32" s="82" t="s">
        <v>65</v>
      </c>
      <c r="D32" s="82" t="s">
        <v>51</v>
      </c>
      <c r="E32" s="82" t="s">
        <v>66</v>
      </c>
      <c r="F32" s="43">
        <v>13775839508</v>
      </c>
      <c r="G32" s="82" t="s">
        <v>34</v>
      </c>
      <c r="H32" s="43" t="s">
        <v>35</v>
      </c>
      <c r="I32" s="82" t="s">
        <v>36</v>
      </c>
      <c r="J32" s="92" t="s">
        <v>67</v>
      </c>
      <c r="K32" s="93">
        <v>81.12</v>
      </c>
      <c r="L32" s="43">
        <v>23.44</v>
      </c>
      <c r="M32" s="43">
        <v>57.68</v>
      </c>
      <c r="N32" s="43"/>
      <c r="O32" s="43"/>
      <c r="P32" s="43"/>
      <c r="Q32" s="43" t="s">
        <v>38</v>
      </c>
      <c r="R32" s="43">
        <v>8</v>
      </c>
      <c r="S32" s="43">
        <v>0.58</v>
      </c>
      <c r="T32" s="43">
        <v>57.1</v>
      </c>
      <c r="U32" s="43">
        <v>109</v>
      </c>
      <c r="V32" s="43">
        <f t="shared" si="0"/>
        <v>6223.9</v>
      </c>
      <c r="W32" s="43" t="s">
        <v>86</v>
      </c>
      <c r="X32" s="82" t="s">
        <v>40</v>
      </c>
      <c r="Y32" s="43"/>
    </row>
    <row r="33" s="38" customFormat="1" ht="18.95" customHeight="1" spans="1:25">
      <c r="A33" s="43">
        <v>29</v>
      </c>
      <c r="B33" s="44">
        <v>0.931944444444444</v>
      </c>
      <c r="C33" s="82" t="s">
        <v>62</v>
      </c>
      <c r="D33" s="82" t="s">
        <v>51</v>
      </c>
      <c r="E33" s="82" t="s">
        <v>63</v>
      </c>
      <c r="F33" s="43">
        <v>15852249345</v>
      </c>
      <c r="G33" s="82" t="s">
        <v>34</v>
      </c>
      <c r="H33" s="43" t="s">
        <v>35</v>
      </c>
      <c r="I33" s="82" t="s">
        <v>36</v>
      </c>
      <c r="J33" s="92" t="s">
        <v>37</v>
      </c>
      <c r="K33" s="93">
        <v>83.74</v>
      </c>
      <c r="L33" s="43">
        <v>23.14</v>
      </c>
      <c r="M33" s="43">
        <v>60.6</v>
      </c>
      <c r="N33" s="43"/>
      <c r="O33" s="43"/>
      <c r="P33" s="43"/>
      <c r="Q33" s="43" t="s">
        <v>38</v>
      </c>
      <c r="R33" s="43">
        <v>8</v>
      </c>
      <c r="S33" s="43">
        <v>0.5</v>
      </c>
      <c r="T33" s="43">
        <v>60.1</v>
      </c>
      <c r="U33" s="43">
        <v>109</v>
      </c>
      <c r="V33" s="43">
        <f t="shared" si="0"/>
        <v>6550.9</v>
      </c>
      <c r="W33" s="43" t="s">
        <v>86</v>
      </c>
      <c r="X33" s="82" t="s">
        <v>40</v>
      </c>
      <c r="Y33" s="43"/>
    </row>
    <row r="34" s="38" customFormat="1" ht="18.95" customHeight="1" spans="1:25">
      <c r="A34" s="43">
        <v>30</v>
      </c>
      <c r="B34" s="44">
        <v>0.954861111111111</v>
      </c>
      <c r="C34" s="82" t="s">
        <v>91</v>
      </c>
      <c r="D34" s="82" t="s">
        <v>60</v>
      </c>
      <c r="E34" s="82" t="s">
        <v>92</v>
      </c>
      <c r="F34" s="43">
        <v>13775836869</v>
      </c>
      <c r="G34" s="82" t="s">
        <v>34</v>
      </c>
      <c r="H34" s="82" t="s">
        <v>35</v>
      </c>
      <c r="I34" s="82" t="s">
        <v>36</v>
      </c>
      <c r="J34" s="92" t="s">
        <v>37</v>
      </c>
      <c r="K34" s="93">
        <v>84.2</v>
      </c>
      <c r="L34" s="43">
        <v>22.38</v>
      </c>
      <c r="M34" s="43">
        <v>61.82</v>
      </c>
      <c r="N34" s="43"/>
      <c r="O34" s="43"/>
      <c r="P34" s="43"/>
      <c r="Q34" s="43" t="s">
        <v>38</v>
      </c>
      <c r="R34" s="43">
        <v>8</v>
      </c>
      <c r="S34" s="43">
        <v>1.02</v>
      </c>
      <c r="T34" s="43">
        <v>60.8</v>
      </c>
      <c r="U34" s="43">
        <v>109</v>
      </c>
      <c r="V34" s="43">
        <f t="shared" si="0"/>
        <v>6627.2</v>
      </c>
      <c r="W34" s="43" t="s">
        <v>86</v>
      </c>
      <c r="X34" s="82" t="s">
        <v>40</v>
      </c>
      <c r="Y34" s="43"/>
    </row>
    <row r="35" s="38" customFormat="1" ht="18.95" customHeight="1" spans="1:25">
      <c r="A35" s="43">
        <v>31</v>
      </c>
      <c r="B35" s="44">
        <v>0.971527777777778</v>
      </c>
      <c r="C35" s="82" t="s">
        <v>87</v>
      </c>
      <c r="D35" s="82" t="s">
        <v>88</v>
      </c>
      <c r="E35" s="82" t="s">
        <v>88</v>
      </c>
      <c r="F35" s="43">
        <v>15252229687</v>
      </c>
      <c r="G35" s="82" t="s">
        <v>89</v>
      </c>
      <c r="H35" s="43" t="s">
        <v>90</v>
      </c>
      <c r="I35" s="82" t="s">
        <v>36</v>
      </c>
      <c r="J35" s="92" t="s">
        <v>37</v>
      </c>
      <c r="K35" s="93">
        <v>56.22</v>
      </c>
      <c r="L35" s="43">
        <v>14.94</v>
      </c>
      <c r="M35" s="43">
        <v>41.28</v>
      </c>
      <c r="N35" s="43"/>
      <c r="O35" s="43"/>
      <c r="P35" s="43"/>
      <c r="Q35" s="43" t="s">
        <v>38</v>
      </c>
      <c r="R35" s="43">
        <v>8</v>
      </c>
      <c r="S35" s="43">
        <v>0.58</v>
      </c>
      <c r="T35" s="43">
        <v>40.7</v>
      </c>
      <c r="U35" s="43">
        <v>109</v>
      </c>
      <c r="V35" s="43">
        <f t="shared" si="0"/>
        <v>4436.3</v>
      </c>
      <c r="W35" s="43" t="s">
        <v>86</v>
      </c>
      <c r="X35" s="82" t="s">
        <v>40</v>
      </c>
      <c r="Y35" s="43"/>
    </row>
    <row r="36" s="38" customFormat="1" ht="18.95" customHeight="1" spans="1:25">
      <c r="A36" s="43">
        <v>32</v>
      </c>
      <c r="B36" s="44">
        <v>0.0597222222222222</v>
      </c>
      <c r="C36" s="82" t="s">
        <v>83</v>
      </c>
      <c r="D36" s="82" t="s">
        <v>57</v>
      </c>
      <c r="E36" s="82" t="s">
        <v>84</v>
      </c>
      <c r="F36" s="43">
        <v>15092868388</v>
      </c>
      <c r="G36" s="82" t="s">
        <v>57</v>
      </c>
      <c r="H36" s="82" t="s">
        <v>58</v>
      </c>
      <c r="I36" s="82" t="s">
        <v>36</v>
      </c>
      <c r="J36" s="92" t="s">
        <v>37</v>
      </c>
      <c r="K36" s="93">
        <v>61.32</v>
      </c>
      <c r="L36" s="43">
        <v>17.1</v>
      </c>
      <c r="M36" s="43">
        <v>44.22</v>
      </c>
      <c r="N36" s="43"/>
      <c r="O36" s="43"/>
      <c r="P36" s="43"/>
      <c r="Q36" s="43" t="s">
        <v>38</v>
      </c>
      <c r="R36" s="43">
        <v>8</v>
      </c>
      <c r="S36" s="43">
        <v>0.52</v>
      </c>
      <c r="T36" s="43">
        <v>43.7</v>
      </c>
      <c r="U36" s="43">
        <v>109</v>
      </c>
      <c r="V36" s="43">
        <f t="shared" si="0"/>
        <v>4763.3</v>
      </c>
      <c r="W36" s="43" t="s">
        <v>86</v>
      </c>
      <c r="X36" s="82" t="s">
        <v>40</v>
      </c>
      <c r="Y36" s="43"/>
    </row>
    <row r="37" s="38" customFormat="1" ht="18.95" customHeight="1" spans="1:25">
      <c r="A37" s="43">
        <v>33</v>
      </c>
      <c r="B37" s="44">
        <v>0.0611111111111111</v>
      </c>
      <c r="C37" s="82" t="s">
        <v>76</v>
      </c>
      <c r="D37" s="82" t="s">
        <v>57</v>
      </c>
      <c r="E37" s="82" t="s">
        <v>77</v>
      </c>
      <c r="F37" s="43">
        <v>15969736500</v>
      </c>
      <c r="G37" s="82" t="s">
        <v>57</v>
      </c>
      <c r="H37" s="43" t="s">
        <v>58</v>
      </c>
      <c r="I37" s="82" t="s">
        <v>36</v>
      </c>
      <c r="J37" s="92" t="s">
        <v>37</v>
      </c>
      <c r="K37" s="93">
        <v>66.4</v>
      </c>
      <c r="L37" s="43">
        <v>17.16</v>
      </c>
      <c r="M37" s="43">
        <v>19.24</v>
      </c>
      <c r="N37" s="43"/>
      <c r="O37" s="43"/>
      <c r="P37" s="43"/>
      <c r="Q37" s="43" t="s">
        <v>38</v>
      </c>
      <c r="R37" s="43">
        <v>8</v>
      </c>
      <c r="S37" s="43">
        <v>0.54</v>
      </c>
      <c r="T37" s="43">
        <v>48.7</v>
      </c>
      <c r="U37" s="43">
        <v>109</v>
      </c>
      <c r="V37" s="43">
        <f t="shared" si="0"/>
        <v>5308.3</v>
      </c>
      <c r="W37" s="43" t="s">
        <v>86</v>
      </c>
      <c r="X37" s="82" t="s">
        <v>40</v>
      </c>
      <c r="Y37" s="43"/>
    </row>
    <row r="38" s="38" customFormat="1" ht="18.95" customHeight="1" spans="1:25">
      <c r="A38" s="43">
        <v>34</v>
      </c>
      <c r="B38" s="44">
        <v>0.0673611111111111</v>
      </c>
      <c r="C38" s="82" t="s">
        <v>78</v>
      </c>
      <c r="D38" s="82" t="s">
        <v>57</v>
      </c>
      <c r="E38" s="82" t="s">
        <v>79</v>
      </c>
      <c r="F38" s="43">
        <v>15853859856</v>
      </c>
      <c r="G38" s="82" t="s">
        <v>57</v>
      </c>
      <c r="H38" s="82" t="s">
        <v>58</v>
      </c>
      <c r="I38" s="82" t="s">
        <v>36</v>
      </c>
      <c r="J38" s="92" t="s">
        <v>37</v>
      </c>
      <c r="K38" s="93">
        <v>66</v>
      </c>
      <c r="L38" s="43">
        <v>17.12</v>
      </c>
      <c r="M38" s="43">
        <v>48.88</v>
      </c>
      <c r="N38" s="43"/>
      <c r="O38" s="43"/>
      <c r="P38" s="43"/>
      <c r="Q38" s="43" t="s">
        <v>38</v>
      </c>
      <c r="R38" s="43">
        <v>8</v>
      </c>
      <c r="S38" s="43">
        <v>0.58</v>
      </c>
      <c r="T38" s="43">
        <v>48.3</v>
      </c>
      <c r="U38" s="43">
        <v>109</v>
      </c>
      <c r="V38" s="43">
        <f t="shared" si="0"/>
        <v>5264.7</v>
      </c>
      <c r="W38" s="43" t="s">
        <v>86</v>
      </c>
      <c r="X38" s="82" t="s">
        <v>40</v>
      </c>
      <c r="Y38" s="43"/>
    </row>
    <row r="39" s="38" customFormat="1" ht="18.95" customHeight="1" spans="1:25">
      <c r="A39" s="43">
        <v>35</v>
      </c>
      <c r="B39" s="44">
        <v>0.06875</v>
      </c>
      <c r="C39" s="82" t="s">
        <v>80</v>
      </c>
      <c r="D39" s="82" t="s">
        <v>81</v>
      </c>
      <c r="E39" s="82" t="s">
        <v>82</v>
      </c>
      <c r="F39" s="43">
        <v>18263914988</v>
      </c>
      <c r="G39" s="82" t="s">
        <v>57</v>
      </c>
      <c r="H39" s="43" t="s">
        <v>58</v>
      </c>
      <c r="I39" s="82" t="s">
        <v>36</v>
      </c>
      <c r="J39" s="92" t="s">
        <v>37</v>
      </c>
      <c r="K39" s="93">
        <v>60.82</v>
      </c>
      <c r="L39" s="43">
        <v>17.74</v>
      </c>
      <c r="M39" s="43">
        <v>43.08</v>
      </c>
      <c r="N39" s="43"/>
      <c r="O39" s="43"/>
      <c r="P39" s="43"/>
      <c r="Q39" s="43" t="s">
        <v>38</v>
      </c>
      <c r="R39" s="43">
        <v>8</v>
      </c>
      <c r="S39" s="43">
        <v>0.58</v>
      </c>
      <c r="T39" s="43">
        <v>42.5</v>
      </c>
      <c r="U39" s="43">
        <v>109</v>
      </c>
      <c r="V39" s="43">
        <f t="shared" si="0"/>
        <v>4632.5</v>
      </c>
      <c r="W39" s="43" t="s">
        <v>86</v>
      </c>
      <c r="X39" s="82" t="s">
        <v>40</v>
      </c>
      <c r="Y39" s="43"/>
    </row>
    <row r="40" s="38" customFormat="1" ht="18.95" customHeight="1" spans="1:25">
      <c r="A40" s="43">
        <v>36</v>
      </c>
      <c r="B40" s="44">
        <v>0.0743055555555556</v>
      </c>
      <c r="C40" s="82" t="s">
        <v>74</v>
      </c>
      <c r="D40" s="82" t="s">
        <v>57</v>
      </c>
      <c r="E40" s="82" t="s">
        <v>75</v>
      </c>
      <c r="F40" s="43">
        <v>18653994218</v>
      </c>
      <c r="G40" s="82" t="s">
        <v>57</v>
      </c>
      <c r="H40" s="82" t="s">
        <v>58</v>
      </c>
      <c r="I40" s="82" t="s">
        <v>36</v>
      </c>
      <c r="J40" s="92" t="s">
        <v>37</v>
      </c>
      <c r="K40" s="93">
        <v>65.18</v>
      </c>
      <c r="L40" s="43">
        <v>17.32</v>
      </c>
      <c r="M40" s="43">
        <v>47.86</v>
      </c>
      <c r="N40" s="43"/>
      <c r="O40" s="43"/>
      <c r="P40" s="43"/>
      <c r="Q40" s="43" t="s">
        <v>38</v>
      </c>
      <c r="R40" s="43">
        <v>8</v>
      </c>
      <c r="S40" s="43">
        <v>0.56</v>
      </c>
      <c r="T40" s="43">
        <v>47.3</v>
      </c>
      <c r="U40" s="43">
        <v>109</v>
      </c>
      <c r="V40" s="43">
        <f t="shared" si="0"/>
        <v>5155.7</v>
      </c>
      <c r="W40" s="43" t="s">
        <v>86</v>
      </c>
      <c r="X40" s="82" t="s">
        <v>40</v>
      </c>
      <c r="Y40" s="43"/>
    </row>
    <row r="41" s="38" customFormat="1" ht="18.95" customHeight="1" spans="1:25">
      <c r="A41" s="43">
        <v>37</v>
      </c>
      <c r="B41" s="44">
        <v>0.115277777777778</v>
      </c>
      <c r="C41" s="82" t="s">
        <v>59</v>
      </c>
      <c r="D41" s="82" t="s">
        <v>60</v>
      </c>
      <c r="E41" s="82" t="s">
        <v>61</v>
      </c>
      <c r="F41" s="43">
        <v>15396813275</v>
      </c>
      <c r="G41" s="82" t="s">
        <v>34</v>
      </c>
      <c r="H41" s="43" t="s">
        <v>35</v>
      </c>
      <c r="I41" s="82" t="s">
        <v>36</v>
      </c>
      <c r="J41" s="92" t="s">
        <v>37</v>
      </c>
      <c r="K41" s="93">
        <v>79.18</v>
      </c>
      <c r="L41" s="43">
        <v>20.68</v>
      </c>
      <c r="M41" s="43">
        <v>58.5</v>
      </c>
      <c r="N41" s="43"/>
      <c r="O41" s="43"/>
      <c r="P41" s="43"/>
      <c r="Q41" s="43" t="s">
        <v>38</v>
      </c>
      <c r="R41" s="43">
        <v>8</v>
      </c>
      <c r="S41" s="43">
        <v>1</v>
      </c>
      <c r="T41" s="43">
        <v>57.5</v>
      </c>
      <c r="U41" s="43">
        <v>109</v>
      </c>
      <c r="V41" s="43">
        <f t="shared" si="0"/>
        <v>6267.5</v>
      </c>
      <c r="W41" s="43" t="s">
        <v>86</v>
      </c>
      <c r="X41" s="82" t="s">
        <v>40</v>
      </c>
      <c r="Y41" s="43"/>
    </row>
    <row r="42" s="38" customFormat="1" ht="18.95" customHeight="1" spans="1:25">
      <c r="A42" s="43">
        <v>38</v>
      </c>
      <c r="B42" s="44">
        <v>0.266666666666667</v>
      </c>
      <c r="C42" s="82" t="s">
        <v>59</v>
      </c>
      <c r="D42" s="82" t="s">
        <v>60</v>
      </c>
      <c r="E42" s="82" t="s">
        <v>61</v>
      </c>
      <c r="F42" s="43">
        <v>15396813275</v>
      </c>
      <c r="G42" s="82" t="s">
        <v>34</v>
      </c>
      <c r="H42" s="43" t="s">
        <v>35</v>
      </c>
      <c r="I42" s="82" t="s">
        <v>36</v>
      </c>
      <c r="J42" s="92" t="s">
        <v>37</v>
      </c>
      <c r="K42" s="93">
        <v>75.7</v>
      </c>
      <c r="L42" s="43">
        <v>20.98</v>
      </c>
      <c r="M42" s="43">
        <v>54.72</v>
      </c>
      <c r="N42" s="43"/>
      <c r="O42" s="43"/>
      <c r="P42" s="43"/>
      <c r="Q42" s="43" t="s">
        <v>38</v>
      </c>
      <c r="R42" s="43">
        <v>8</v>
      </c>
      <c r="S42" s="43">
        <v>1.02</v>
      </c>
      <c r="T42" s="43">
        <v>53.7</v>
      </c>
      <c r="U42" s="43">
        <v>109</v>
      </c>
      <c r="V42" s="43">
        <f t="shared" si="0"/>
        <v>5853.3</v>
      </c>
      <c r="W42" s="43" t="s">
        <v>86</v>
      </c>
      <c r="X42" s="82" t="s">
        <v>40</v>
      </c>
      <c r="Y42" s="43"/>
    </row>
    <row r="43" s="38" customFormat="1" ht="18.95" customHeight="1" spans="1:25">
      <c r="A43" s="43"/>
      <c r="B43" s="44"/>
      <c r="C43" s="82"/>
      <c r="D43" s="82"/>
      <c r="E43" s="82"/>
      <c r="F43" s="43"/>
      <c r="G43" s="82"/>
      <c r="H43" s="43"/>
      <c r="I43" s="82"/>
      <c r="J43" s="92"/>
      <c r="K43" s="9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82"/>
      <c r="Y43" s="43"/>
    </row>
    <row r="44" s="38" customFormat="1" ht="18.95" customHeight="1" spans="1:25">
      <c r="A44" s="43"/>
      <c r="B44" s="44" t="s">
        <v>93</v>
      </c>
      <c r="C44" s="82"/>
      <c r="D44" s="82"/>
      <c r="E44" s="82"/>
      <c r="F44" s="43"/>
      <c r="G44" s="82"/>
      <c r="H44" s="43"/>
      <c r="I44" s="82"/>
      <c r="J44" s="92"/>
      <c r="K44" s="93"/>
      <c r="L44" s="43"/>
      <c r="M44" s="43">
        <f>SUM(M5:M43)</f>
        <v>1669.28</v>
      </c>
      <c r="N44" s="43"/>
      <c r="O44" s="43"/>
      <c r="P44" s="43"/>
      <c r="Q44" s="43"/>
      <c r="R44" s="43"/>
      <c r="S44" s="43"/>
      <c r="T44" s="43">
        <f>SUM(T5:T43)</f>
        <v>1681.6</v>
      </c>
      <c r="U44" s="43"/>
      <c r="V44" s="43">
        <f>SUM(V5:V43)</f>
        <v>183761.2</v>
      </c>
      <c r="W44" s="43"/>
      <c r="X44" s="82"/>
      <c r="Y44" s="43"/>
    </row>
    <row r="45" spans="2:2">
      <c r="B45" s="75" t="s">
        <v>94</v>
      </c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:Y10"/>
    </sheetView>
  </sheetViews>
  <sheetFormatPr defaultColWidth="9" defaultRowHeight="13.5"/>
  <cols>
    <col min="6" max="6" width="13.875" customWidth="1"/>
  </cols>
  <sheetData>
    <row r="1" ht="42" customHeight="1" spans="1:25">
      <c r="A1" s="53" t="s">
        <v>95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70"/>
      <c r="X1" s="70"/>
      <c r="Y1" s="70"/>
    </row>
    <row r="2" ht="20.25" spans="1:25">
      <c r="A2" s="54"/>
      <c r="B2" s="53" t="s">
        <v>96</v>
      </c>
      <c r="C2" s="55"/>
      <c r="D2" s="55"/>
      <c r="E2" s="55"/>
      <c r="F2" s="55"/>
      <c r="G2" s="55"/>
      <c r="H2" s="55"/>
      <c r="I2" s="55"/>
      <c r="J2" s="55"/>
      <c r="K2" s="55"/>
      <c r="L2" s="53"/>
      <c r="M2" s="55"/>
      <c r="N2" s="55"/>
      <c r="O2" s="55"/>
      <c r="P2" s="55"/>
      <c r="Q2" s="55"/>
      <c r="R2" s="55"/>
      <c r="S2" s="55"/>
      <c r="T2" s="55"/>
      <c r="U2" s="55"/>
      <c r="V2" s="55"/>
      <c r="W2" s="70"/>
      <c r="X2" s="70"/>
      <c r="Y2" s="70"/>
    </row>
    <row r="3" ht="18.75" spans="1:25">
      <c r="A3" s="56" t="s">
        <v>2</v>
      </c>
      <c r="B3" s="57" t="s">
        <v>3</v>
      </c>
      <c r="C3" s="57" t="s">
        <v>4</v>
      </c>
      <c r="D3" s="57"/>
      <c r="E3" s="57"/>
      <c r="F3" s="57"/>
      <c r="G3" s="57"/>
      <c r="H3" s="57" t="s">
        <v>5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62" t="s">
        <v>6</v>
      </c>
      <c r="U3" s="62"/>
      <c r="V3" s="62"/>
      <c r="W3" s="62" t="s">
        <v>7</v>
      </c>
      <c r="X3" s="62" t="s">
        <v>8</v>
      </c>
      <c r="Y3" s="62" t="s">
        <v>9</v>
      </c>
    </row>
    <row r="4" ht="18.75" spans="1:25">
      <c r="A4" s="56"/>
      <c r="B4" s="57" t="s">
        <v>97</v>
      </c>
      <c r="C4" s="57" t="s">
        <v>11</v>
      </c>
      <c r="D4" s="57" t="s">
        <v>98</v>
      </c>
      <c r="E4" s="57" t="s">
        <v>13</v>
      </c>
      <c r="F4" s="57" t="s">
        <v>14</v>
      </c>
      <c r="G4" s="57" t="s">
        <v>15</v>
      </c>
      <c r="H4" s="57" t="s">
        <v>16</v>
      </c>
      <c r="I4" s="57" t="s">
        <v>17</v>
      </c>
      <c r="J4" s="57" t="s">
        <v>18</v>
      </c>
      <c r="K4" s="57" t="s">
        <v>99</v>
      </c>
      <c r="L4" s="57" t="s">
        <v>100</v>
      </c>
      <c r="M4" s="57" t="s">
        <v>101</v>
      </c>
      <c r="N4" s="66" t="s">
        <v>22</v>
      </c>
      <c r="O4" s="66" t="s">
        <v>23</v>
      </c>
      <c r="P4" s="66" t="s">
        <v>24</v>
      </c>
      <c r="Q4" s="66" t="s">
        <v>102</v>
      </c>
      <c r="R4" s="66" t="s">
        <v>103</v>
      </c>
      <c r="S4" s="66" t="s">
        <v>27</v>
      </c>
      <c r="T4" s="66" t="s">
        <v>28</v>
      </c>
      <c r="U4" s="66" t="s">
        <v>104</v>
      </c>
      <c r="V4" s="66" t="s">
        <v>105</v>
      </c>
      <c r="W4" s="66"/>
      <c r="X4" s="66"/>
      <c r="Y4" s="66"/>
    </row>
    <row r="5" ht="14.25" spans="1:25">
      <c r="A5" s="58">
        <v>1</v>
      </c>
      <c r="B5" s="59">
        <v>2.39</v>
      </c>
      <c r="C5" s="60" t="s">
        <v>106</v>
      </c>
      <c r="D5" s="61" t="s">
        <v>107</v>
      </c>
      <c r="E5" s="61" t="s">
        <v>108</v>
      </c>
      <c r="F5" s="60">
        <v>17753053016</v>
      </c>
      <c r="G5" s="60" t="s">
        <v>109</v>
      </c>
      <c r="H5" s="60">
        <v>9460</v>
      </c>
      <c r="I5" s="60" t="s">
        <v>110</v>
      </c>
      <c r="J5" s="67" t="s">
        <v>111</v>
      </c>
      <c r="K5" s="60">
        <v>98.81</v>
      </c>
      <c r="L5" s="56">
        <v>27.42</v>
      </c>
      <c r="M5" s="60">
        <f t="shared" ref="M5:M8" si="0">K5-L5</f>
        <v>71.39</v>
      </c>
      <c r="N5" s="68"/>
      <c r="O5" s="68"/>
      <c r="P5" s="68"/>
      <c r="Q5" s="68"/>
      <c r="R5" s="68"/>
      <c r="S5" s="71">
        <v>0.003</v>
      </c>
      <c r="T5" s="60">
        <v>71.17</v>
      </c>
      <c r="U5" s="60">
        <v>495</v>
      </c>
      <c r="V5" s="60">
        <f t="shared" ref="V5:V8" si="1">T5*U5</f>
        <v>35229.15</v>
      </c>
      <c r="W5" s="60" t="s">
        <v>112</v>
      </c>
      <c r="X5" s="60" t="s">
        <v>113</v>
      </c>
      <c r="Y5" s="68"/>
    </row>
    <row r="6" ht="14.25" spans="1:25">
      <c r="A6" s="56">
        <v>2</v>
      </c>
      <c r="B6" s="59">
        <v>7.04</v>
      </c>
      <c r="C6" s="60" t="s">
        <v>114</v>
      </c>
      <c r="D6" s="61" t="s">
        <v>115</v>
      </c>
      <c r="E6" s="61" t="s">
        <v>115</v>
      </c>
      <c r="F6" s="60">
        <v>15668216788</v>
      </c>
      <c r="G6" s="60" t="s">
        <v>116</v>
      </c>
      <c r="H6" s="60">
        <v>9461</v>
      </c>
      <c r="I6" s="60" t="s">
        <v>117</v>
      </c>
      <c r="J6" s="67" t="s">
        <v>118</v>
      </c>
      <c r="K6" s="60">
        <v>47.42</v>
      </c>
      <c r="L6" s="56">
        <v>15.39</v>
      </c>
      <c r="M6" s="60">
        <f t="shared" si="0"/>
        <v>32.03</v>
      </c>
      <c r="N6" s="68"/>
      <c r="O6" s="68"/>
      <c r="P6" s="68"/>
      <c r="Q6" s="68"/>
      <c r="R6" s="68"/>
      <c r="S6" s="71" t="s">
        <v>119</v>
      </c>
      <c r="T6" s="60">
        <v>31.5</v>
      </c>
      <c r="U6" s="60">
        <v>130</v>
      </c>
      <c r="V6" s="60">
        <f t="shared" si="1"/>
        <v>4095</v>
      </c>
      <c r="W6" s="60" t="s">
        <v>112</v>
      </c>
      <c r="X6" s="60" t="s">
        <v>113</v>
      </c>
      <c r="Y6" s="68"/>
    </row>
    <row r="7" ht="14.25" spans="1:25">
      <c r="A7" s="56">
        <v>3</v>
      </c>
      <c r="B7" s="59">
        <v>7.08</v>
      </c>
      <c r="C7" s="60" t="s">
        <v>120</v>
      </c>
      <c r="D7" s="61" t="s">
        <v>115</v>
      </c>
      <c r="E7" s="60" t="s">
        <v>121</v>
      </c>
      <c r="F7" s="60">
        <v>17721314568</v>
      </c>
      <c r="G7" s="60" t="s">
        <v>116</v>
      </c>
      <c r="H7" s="60">
        <v>9462</v>
      </c>
      <c r="I7" s="60" t="s">
        <v>117</v>
      </c>
      <c r="J7" s="67" t="s">
        <v>118</v>
      </c>
      <c r="K7" s="60">
        <v>48.5</v>
      </c>
      <c r="L7" s="56">
        <v>17.09</v>
      </c>
      <c r="M7" s="60">
        <f t="shared" si="0"/>
        <v>31.41</v>
      </c>
      <c r="N7" s="68"/>
      <c r="O7" s="68"/>
      <c r="P7" s="68"/>
      <c r="Q7" s="68"/>
      <c r="R7" s="68"/>
      <c r="S7" s="71" t="s">
        <v>119</v>
      </c>
      <c r="T7" s="60">
        <v>30.9</v>
      </c>
      <c r="U7" s="60">
        <v>130</v>
      </c>
      <c r="V7" s="60">
        <f t="shared" si="1"/>
        <v>4017</v>
      </c>
      <c r="W7" s="60"/>
      <c r="X7" s="60"/>
      <c r="Y7" s="68"/>
    </row>
    <row r="8" ht="14.25" spans="1:25">
      <c r="A8" s="56">
        <v>4</v>
      </c>
      <c r="B8" s="59">
        <v>17.02</v>
      </c>
      <c r="C8" s="60" t="s">
        <v>122</v>
      </c>
      <c r="D8" s="60" t="s">
        <v>123</v>
      </c>
      <c r="E8" s="60" t="s">
        <v>123</v>
      </c>
      <c r="F8" s="60">
        <v>18253013373</v>
      </c>
      <c r="G8" s="60" t="s">
        <v>123</v>
      </c>
      <c r="H8" s="60">
        <v>9463</v>
      </c>
      <c r="I8" s="60" t="s">
        <v>124</v>
      </c>
      <c r="J8" s="67"/>
      <c r="K8" s="60">
        <v>19.07</v>
      </c>
      <c r="L8" s="56">
        <v>7.42</v>
      </c>
      <c r="M8" s="60">
        <f t="shared" si="0"/>
        <v>11.65</v>
      </c>
      <c r="N8" s="68"/>
      <c r="O8" s="68"/>
      <c r="P8" s="68"/>
      <c r="Q8" s="68"/>
      <c r="R8" s="68"/>
      <c r="S8" s="71"/>
      <c r="T8" s="60">
        <v>11.65</v>
      </c>
      <c r="U8" s="60">
        <v>1900</v>
      </c>
      <c r="V8" s="60">
        <f t="shared" si="1"/>
        <v>22135</v>
      </c>
      <c r="W8" s="60"/>
      <c r="X8" s="60"/>
      <c r="Y8" s="68"/>
    </row>
    <row r="9" ht="14.25" spans="1:25">
      <c r="A9" s="56"/>
      <c r="B9" s="62" t="s">
        <v>93</v>
      </c>
      <c r="C9" s="62"/>
      <c r="D9" s="63"/>
      <c r="E9" s="63"/>
      <c r="F9" s="63"/>
      <c r="G9" s="63"/>
      <c r="H9" s="63"/>
      <c r="I9" s="63"/>
      <c r="J9" s="63"/>
      <c r="K9" s="63"/>
      <c r="L9" s="56"/>
      <c r="M9" s="60"/>
      <c r="N9" s="63"/>
      <c r="O9" s="63"/>
      <c r="P9" s="63"/>
      <c r="Q9" s="63"/>
      <c r="R9" s="63"/>
      <c r="S9" s="63"/>
      <c r="T9" s="63"/>
      <c r="U9" s="63"/>
      <c r="V9" s="56">
        <f>SUM(V5:V8)</f>
        <v>65476.15</v>
      </c>
      <c r="W9" s="63"/>
      <c r="X9" s="63"/>
      <c r="Y9" s="63"/>
    </row>
    <row r="10" ht="14.25" spans="1:25">
      <c r="A10" s="64"/>
      <c r="B10" s="64" t="s">
        <v>125</v>
      </c>
      <c r="C10" s="65"/>
      <c r="D10" s="65"/>
      <c r="E10" s="65"/>
      <c r="F10" s="65"/>
      <c r="G10" s="65"/>
      <c r="H10" s="65"/>
      <c r="I10" s="65"/>
      <c r="J10" s="65"/>
      <c r="K10" s="65"/>
      <c r="L10" s="64"/>
      <c r="M10" s="69"/>
      <c r="N10" s="65"/>
      <c r="O10" s="65"/>
      <c r="P10" s="65"/>
      <c r="Q10" s="65"/>
      <c r="R10" s="65"/>
      <c r="S10" s="65"/>
      <c r="T10" s="65"/>
      <c r="U10" s="65"/>
      <c r="V10" s="72"/>
      <c r="W10" s="72"/>
      <c r="X10" s="72"/>
      <c r="Y10" s="72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R25" sqref="R25"/>
    </sheetView>
  </sheetViews>
  <sheetFormatPr defaultColWidth="9" defaultRowHeight="13.5"/>
  <cols>
    <col min="6" max="6" width="12.625" customWidth="1"/>
  </cols>
  <sheetData>
    <row r="1" ht="42" customHeight="1" spans="1:25">
      <c r="A1" s="37" t="s">
        <v>126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ht="14.25" spans="1:22">
      <c r="A2" s="38"/>
      <c r="B2" s="39" t="s">
        <v>127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5">
      <c r="A3" s="40" t="s">
        <v>2</v>
      </c>
      <c r="B3" s="40" t="s">
        <v>3</v>
      </c>
      <c r="C3" s="40" t="s">
        <v>4</v>
      </c>
      <c r="D3" s="40"/>
      <c r="E3" s="40"/>
      <c r="F3" s="40"/>
      <c r="G3" s="40"/>
      <c r="H3" s="41" t="s">
        <v>5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50"/>
      <c r="T3" s="40" t="s">
        <v>6</v>
      </c>
      <c r="U3" s="40"/>
      <c r="V3" s="40"/>
      <c r="W3" s="40" t="s">
        <v>7</v>
      </c>
      <c r="X3" s="51" t="s">
        <v>8</v>
      </c>
      <c r="Y3" s="40" t="s">
        <v>9</v>
      </c>
    </row>
    <row r="4" ht="27" spans="1:25">
      <c r="A4" s="40"/>
      <c r="B4" s="40" t="s">
        <v>10</v>
      </c>
      <c r="C4" s="40" t="s">
        <v>11</v>
      </c>
      <c r="D4" s="42" t="s">
        <v>12</v>
      </c>
      <c r="E4" s="40" t="s">
        <v>13</v>
      </c>
      <c r="F4" s="40" t="s">
        <v>14</v>
      </c>
      <c r="G4" s="40" t="s">
        <v>15</v>
      </c>
      <c r="H4" s="40" t="s">
        <v>16</v>
      </c>
      <c r="I4" s="40" t="s">
        <v>17</v>
      </c>
      <c r="J4" s="40" t="s">
        <v>18</v>
      </c>
      <c r="K4" s="40" t="s">
        <v>19</v>
      </c>
      <c r="L4" s="40" t="s">
        <v>20</v>
      </c>
      <c r="M4" s="40" t="s">
        <v>21</v>
      </c>
      <c r="N4" s="40" t="s">
        <v>22</v>
      </c>
      <c r="O4" s="40" t="s">
        <v>23</v>
      </c>
      <c r="P4" s="40" t="s">
        <v>24</v>
      </c>
      <c r="Q4" s="40" t="s">
        <v>102</v>
      </c>
      <c r="R4" s="40" t="s">
        <v>103</v>
      </c>
      <c r="S4" s="40" t="s">
        <v>27</v>
      </c>
      <c r="T4" s="40" t="s">
        <v>28</v>
      </c>
      <c r="U4" s="40" t="s">
        <v>104</v>
      </c>
      <c r="V4" s="40" t="s">
        <v>105</v>
      </c>
      <c r="W4" s="40"/>
      <c r="X4" s="52"/>
      <c r="Y4" s="40"/>
    </row>
    <row r="5" spans="1:25">
      <c r="A5" s="43">
        <v>1</v>
      </c>
      <c r="B5" s="44">
        <v>0.0541666666666667</v>
      </c>
      <c r="C5" s="45" t="s">
        <v>128</v>
      </c>
      <c r="D5" s="46" t="s">
        <v>129</v>
      </c>
      <c r="E5" s="46" t="s">
        <v>130</v>
      </c>
      <c r="F5" s="46">
        <v>13775439289</v>
      </c>
      <c r="G5" s="43" t="s">
        <v>129</v>
      </c>
      <c r="H5" s="43">
        <v>4703</v>
      </c>
      <c r="I5" s="43" t="s">
        <v>131</v>
      </c>
      <c r="J5" s="49" t="s">
        <v>132</v>
      </c>
      <c r="K5" s="43">
        <v>91.84</v>
      </c>
      <c r="L5" s="43">
        <v>21.5</v>
      </c>
      <c r="M5" s="43">
        <f t="shared" ref="M5:M8" si="0">K5-L5</f>
        <v>70.34</v>
      </c>
      <c r="N5" s="46"/>
      <c r="O5" s="43">
        <v>0.4</v>
      </c>
      <c r="P5" s="46"/>
      <c r="Q5" s="43" t="s">
        <v>133</v>
      </c>
      <c r="R5" s="43">
        <v>8</v>
      </c>
      <c r="S5" s="43">
        <v>0.84</v>
      </c>
      <c r="T5" s="43">
        <f t="shared" ref="T5:T10" si="1">M5-S5</f>
        <v>69.5</v>
      </c>
      <c r="U5" s="43">
        <v>90</v>
      </c>
      <c r="V5" s="46">
        <f>T5*U5</f>
        <v>6255</v>
      </c>
      <c r="W5" s="43" t="s">
        <v>134</v>
      </c>
      <c r="X5" s="43" t="s">
        <v>135</v>
      </c>
      <c r="Y5" s="46"/>
    </row>
    <row r="6" spans="1:25">
      <c r="A6" s="43">
        <v>2</v>
      </c>
      <c r="B6" s="44">
        <v>0.05625</v>
      </c>
      <c r="C6" s="45" t="s">
        <v>136</v>
      </c>
      <c r="D6" s="46" t="s">
        <v>129</v>
      </c>
      <c r="E6" s="46" t="s">
        <v>137</v>
      </c>
      <c r="F6" s="46">
        <v>15195740406</v>
      </c>
      <c r="G6" s="43" t="s">
        <v>129</v>
      </c>
      <c r="H6" s="43">
        <v>4704</v>
      </c>
      <c r="I6" s="43" t="s">
        <v>131</v>
      </c>
      <c r="J6" s="49" t="s">
        <v>132</v>
      </c>
      <c r="K6" s="43">
        <v>78.18</v>
      </c>
      <c r="L6" s="43">
        <v>19</v>
      </c>
      <c r="M6" s="43">
        <f t="shared" si="0"/>
        <v>59.18</v>
      </c>
      <c r="N6" s="46"/>
      <c r="O6" s="43">
        <v>0.4</v>
      </c>
      <c r="P6" s="46"/>
      <c r="Q6" s="43" t="s">
        <v>133</v>
      </c>
      <c r="R6" s="43">
        <v>8</v>
      </c>
      <c r="S6" s="43">
        <v>1.18</v>
      </c>
      <c r="T6" s="43">
        <f t="shared" si="1"/>
        <v>58</v>
      </c>
      <c r="U6" s="43">
        <v>90</v>
      </c>
      <c r="V6" s="46">
        <f>T6*U6</f>
        <v>5220</v>
      </c>
      <c r="W6" s="43" t="s">
        <v>134</v>
      </c>
      <c r="X6" s="43" t="s">
        <v>135</v>
      </c>
      <c r="Y6" s="46"/>
    </row>
    <row r="7" spans="1:25">
      <c r="A7" s="43">
        <v>3</v>
      </c>
      <c r="B7" s="44">
        <v>0.76875</v>
      </c>
      <c r="C7" s="45" t="s">
        <v>138</v>
      </c>
      <c r="D7" s="46" t="s">
        <v>139</v>
      </c>
      <c r="E7" s="46" t="s">
        <v>140</v>
      </c>
      <c r="F7" s="46">
        <v>13775412802</v>
      </c>
      <c r="G7" s="46" t="s">
        <v>141</v>
      </c>
      <c r="H7" s="43">
        <v>4705</v>
      </c>
      <c r="I7" s="43" t="s">
        <v>142</v>
      </c>
      <c r="J7" s="49"/>
      <c r="K7" s="43">
        <v>79.38</v>
      </c>
      <c r="L7" s="43">
        <v>20.84</v>
      </c>
      <c r="M7" s="43">
        <f t="shared" si="0"/>
        <v>58.54</v>
      </c>
      <c r="N7" s="46">
        <v>7</v>
      </c>
      <c r="O7" s="43">
        <v>1</v>
      </c>
      <c r="P7" s="46">
        <v>2.8</v>
      </c>
      <c r="Q7" s="43" t="s">
        <v>133</v>
      </c>
      <c r="R7" s="43"/>
      <c r="S7" s="43">
        <v>2.04</v>
      </c>
      <c r="T7" s="43">
        <f t="shared" si="1"/>
        <v>56.5</v>
      </c>
      <c r="U7" s="43">
        <v>70</v>
      </c>
      <c r="V7" s="46">
        <f>T7*U7</f>
        <v>3955</v>
      </c>
      <c r="W7" s="43" t="s">
        <v>134</v>
      </c>
      <c r="X7" s="43" t="s">
        <v>135</v>
      </c>
      <c r="Y7" s="46"/>
    </row>
    <row r="8" spans="1:25">
      <c r="A8" s="43">
        <v>4</v>
      </c>
      <c r="B8" s="44">
        <v>0.772222222222222</v>
      </c>
      <c r="C8" s="45" t="s">
        <v>143</v>
      </c>
      <c r="D8" s="46" t="s">
        <v>139</v>
      </c>
      <c r="E8" s="46" t="s">
        <v>144</v>
      </c>
      <c r="F8" s="46">
        <v>15950796322</v>
      </c>
      <c r="G8" s="43" t="s">
        <v>141</v>
      </c>
      <c r="H8" s="43">
        <v>4706</v>
      </c>
      <c r="I8" s="43" t="s">
        <v>142</v>
      </c>
      <c r="J8" s="49"/>
      <c r="K8" s="43">
        <v>78.88</v>
      </c>
      <c r="L8" s="43">
        <v>18.22</v>
      </c>
      <c r="M8" s="43">
        <f t="shared" si="0"/>
        <v>60.66</v>
      </c>
      <c r="N8" s="46">
        <v>7</v>
      </c>
      <c r="O8" s="43">
        <v>1</v>
      </c>
      <c r="P8" s="46">
        <v>2.8</v>
      </c>
      <c r="Q8" s="43" t="s">
        <v>133</v>
      </c>
      <c r="R8" s="43"/>
      <c r="S8" s="43">
        <v>2.16</v>
      </c>
      <c r="T8" s="43">
        <f t="shared" si="1"/>
        <v>58.5</v>
      </c>
      <c r="U8" s="43">
        <v>70</v>
      </c>
      <c r="V8" s="46">
        <f>T8*U8</f>
        <v>4095</v>
      </c>
      <c r="W8" s="43" t="s">
        <v>134</v>
      </c>
      <c r="X8" s="43" t="s">
        <v>135</v>
      </c>
      <c r="Y8" s="46"/>
    </row>
    <row r="9" spans="1:25">
      <c r="A9" s="43">
        <v>5</v>
      </c>
      <c r="B9" s="44">
        <v>0.834722222222222</v>
      </c>
      <c r="C9" s="45" t="s">
        <v>128</v>
      </c>
      <c r="D9" s="46" t="s">
        <v>129</v>
      </c>
      <c r="E9" s="46" t="s">
        <v>130</v>
      </c>
      <c r="F9" s="46">
        <v>13775439289</v>
      </c>
      <c r="G9" s="43" t="s">
        <v>129</v>
      </c>
      <c r="H9" s="43">
        <v>4708</v>
      </c>
      <c r="I9" s="43" t="s">
        <v>131</v>
      </c>
      <c r="J9" s="49" t="s">
        <v>132</v>
      </c>
      <c r="K9" s="43">
        <v>91.3</v>
      </c>
      <c r="L9" s="43">
        <v>21.46</v>
      </c>
      <c r="M9" s="43">
        <v>69.84</v>
      </c>
      <c r="N9" s="46"/>
      <c r="O9" s="43">
        <v>0.4</v>
      </c>
      <c r="P9" s="46"/>
      <c r="Q9" s="43" t="s">
        <v>133</v>
      </c>
      <c r="R9" s="43">
        <v>8</v>
      </c>
      <c r="S9" s="43">
        <v>0.84</v>
      </c>
      <c r="T9" s="43">
        <f t="shared" si="1"/>
        <v>69</v>
      </c>
      <c r="U9" s="43">
        <v>90</v>
      </c>
      <c r="V9" s="46">
        <f>T9*U9</f>
        <v>6210</v>
      </c>
      <c r="W9" s="43" t="s">
        <v>134</v>
      </c>
      <c r="X9" s="43" t="s">
        <v>135</v>
      </c>
      <c r="Y9" s="46"/>
    </row>
    <row r="10" spans="1:25">
      <c r="A10" s="43">
        <v>6</v>
      </c>
      <c r="B10" s="44">
        <v>0.938888888888889</v>
      </c>
      <c r="C10" s="45" t="s">
        <v>128</v>
      </c>
      <c r="D10" s="46" t="s">
        <v>129</v>
      </c>
      <c r="E10" s="46" t="s">
        <v>130</v>
      </c>
      <c r="F10" s="46">
        <v>13775439289</v>
      </c>
      <c r="G10" s="46" t="s">
        <v>145</v>
      </c>
      <c r="H10" s="43">
        <v>4709</v>
      </c>
      <c r="I10" s="43" t="s">
        <v>131</v>
      </c>
      <c r="J10" s="49" t="s">
        <v>132</v>
      </c>
      <c r="K10" s="43">
        <v>92.3</v>
      </c>
      <c r="L10" s="43">
        <v>21.44</v>
      </c>
      <c r="M10" s="43">
        <f>K10-L10</f>
        <v>70.86</v>
      </c>
      <c r="N10" s="46"/>
      <c r="O10" s="43">
        <v>0.4</v>
      </c>
      <c r="P10" s="46"/>
      <c r="Q10" s="43" t="s">
        <v>133</v>
      </c>
      <c r="R10" s="43">
        <v>8</v>
      </c>
      <c r="S10" s="43">
        <v>0.86</v>
      </c>
      <c r="T10" s="43">
        <f t="shared" si="1"/>
        <v>70</v>
      </c>
      <c r="U10" s="43">
        <v>90</v>
      </c>
      <c r="V10" s="46">
        <f>T10*U10</f>
        <v>6300</v>
      </c>
      <c r="W10" s="43" t="s">
        <v>134</v>
      </c>
      <c r="X10" s="43" t="s">
        <v>135</v>
      </c>
      <c r="Y10" s="46"/>
    </row>
    <row r="11" spans="1:25">
      <c r="A11" s="43">
        <v>7</v>
      </c>
      <c r="B11" s="44"/>
      <c r="C11" s="45"/>
      <c r="D11" s="46"/>
      <c r="E11" s="46"/>
      <c r="F11" s="46"/>
      <c r="G11" s="46"/>
      <c r="H11" s="43"/>
      <c r="I11" s="43"/>
      <c r="J11" s="49"/>
      <c r="K11" s="43"/>
      <c r="L11" s="43"/>
      <c r="M11" s="43"/>
      <c r="N11" s="46"/>
      <c r="O11" s="43"/>
      <c r="P11" s="46"/>
      <c r="Q11" s="43"/>
      <c r="R11" s="43"/>
      <c r="S11" s="43"/>
      <c r="T11" s="43"/>
      <c r="U11" s="43"/>
      <c r="V11" s="46"/>
      <c r="W11" s="43"/>
      <c r="X11" s="43"/>
      <c r="Y11" s="46"/>
    </row>
    <row r="12" spans="1:25">
      <c r="A12" s="43">
        <v>8</v>
      </c>
      <c r="B12" s="44"/>
      <c r="C12" s="45"/>
      <c r="D12" s="46"/>
      <c r="E12" s="46"/>
      <c r="F12" s="46"/>
      <c r="G12" s="46"/>
      <c r="H12" s="43"/>
      <c r="I12" s="43"/>
      <c r="J12" s="49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6"/>
      <c r="W12" s="43"/>
      <c r="X12" s="43"/>
      <c r="Y12" s="46"/>
    </row>
    <row r="13" spans="1:25">
      <c r="A13" s="43">
        <v>9</v>
      </c>
      <c r="B13" s="44"/>
      <c r="C13" s="45"/>
      <c r="D13" s="46"/>
      <c r="E13" s="46"/>
      <c r="F13" s="46"/>
      <c r="G13" s="46"/>
      <c r="H13" s="43"/>
      <c r="I13" s="43"/>
      <c r="J13" s="49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6"/>
      <c r="W13" s="43"/>
      <c r="X13" s="43"/>
      <c r="Y13" s="46"/>
    </row>
    <row r="14" spans="1:25">
      <c r="A14" s="43">
        <v>10</v>
      </c>
      <c r="B14" s="44"/>
      <c r="C14" s="45"/>
      <c r="D14" s="46"/>
      <c r="E14" s="46"/>
      <c r="F14" s="46"/>
      <c r="G14" s="46"/>
      <c r="H14" s="43"/>
      <c r="I14" s="43"/>
      <c r="J14" s="49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6"/>
      <c r="W14" s="43"/>
      <c r="X14" s="43"/>
      <c r="Y14" s="46"/>
    </row>
    <row r="15" spans="1:25">
      <c r="A15" s="43">
        <v>11</v>
      </c>
      <c r="B15" s="44"/>
      <c r="C15" s="45"/>
      <c r="D15" s="46"/>
      <c r="E15" s="46"/>
      <c r="F15" s="46"/>
      <c r="G15" s="43"/>
      <c r="H15" s="43"/>
      <c r="I15" s="43"/>
      <c r="J15" s="49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6"/>
      <c r="W15" s="43"/>
      <c r="X15" s="43"/>
      <c r="Y15" s="46"/>
    </row>
    <row r="16" spans="1:25">
      <c r="A16" s="43">
        <v>12</v>
      </c>
      <c r="B16" s="44"/>
      <c r="C16" s="45"/>
      <c r="D16" s="46"/>
      <c r="E16" s="46"/>
      <c r="F16" s="46"/>
      <c r="G16" s="43"/>
      <c r="H16" s="43"/>
      <c r="I16" s="43"/>
      <c r="J16" s="49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6"/>
      <c r="W16" s="43"/>
      <c r="X16" s="43"/>
      <c r="Y16" s="46"/>
    </row>
    <row r="17" spans="1:25">
      <c r="A17" s="43">
        <v>13</v>
      </c>
      <c r="B17" s="44"/>
      <c r="C17" s="45"/>
      <c r="D17" s="46"/>
      <c r="E17" s="46"/>
      <c r="F17" s="46"/>
      <c r="G17" s="43"/>
      <c r="H17" s="43"/>
      <c r="I17" s="43"/>
      <c r="J17" s="49"/>
      <c r="K17" s="43"/>
      <c r="L17" s="43"/>
      <c r="M17" s="43"/>
      <c r="N17" s="46"/>
      <c r="O17" s="43"/>
      <c r="P17" s="46"/>
      <c r="Q17" s="43"/>
      <c r="R17" s="43"/>
      <c r="S17" s="43"/>
      <c r="T17" s="43"/>
      <c r="U17" s="43"/>
      <c r="V17" s="46"/>
      <c r="W17" s="43"/>
      <c r="X17" s="43"/>
      <c r="Y17" s="46"/>
    </row>
    <row r="18" spans="1:25">
      <c r="A18" s="43">
        <v>14</v>
      </c>
      <c r="B18" s="44"/>
      <c r="C18" s="45"/>
      <c r="D18" s="46"/>
      <c r="E18" s="46"/>
      <c r="F18" s="46"/>
      <c r="G18" s="43"/>
      <c r="H18" s="43"/>
      <c r="I18" s="43"/>
      <c r="J18" s="49"/>
      <c r="K18" s="43"/>
      <c r="L18" s="43"/>
      <c r="M18" s="46"/>
      <c r="N18" s="46"/>
      <c r="O18" s="43"/>
      <c r="P18" s="46"/>
      <c r="Q18" s="43"/>
      <c r="R18" s="43"/>
      <c r="S18" s="43"/>
      <c r="T18" s="46"/>
      <c r="U18" s="43"/>
      <c r="V18" s="46"/>
      <c r="W18" s="43"/>
      <c r="X18" s="43"/>
      <c r="Y18" s="46"/>
    </row>
    <row r="19" spans="1:25">
      <c r="A19" s="43">
        <v>15</v>
      </c>
      <c r="B19" s="40" t="s">
        <v>93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>
        <f>SUM(M5:M18)</f>
        <v>389.42</v>
      </c>
      <c r="N19" s="46"/>
      <c r="O19" s="46"/>
      <c r="P19" s="46"/>
      <c r="Q19" s="46"/>
      <c r="R19" s="46"/>
      <c r="S19" s="46"/>
      <c r="T19" s="46">
        <f>SUM(T5:T18)</f>
        <v>381.5</v>
      </c>
      <c r="U19" s="46"/>
      <c r="V19" s="46">
        <f>SUM(V5:V18)</f>
        <v>32035</v>
      </c>
      <c r="W19" s="46"/>
      <c r="X19" s="46"/>
      <c r="Y19" s="46"/>
    </row>
    <row r="20" spans="1:21">
      <c r="A20" s="38"/>
      <c r="B20" s="47" t="s">
        <v>125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1:AB76"/>
  <sheetViews>
    <sheetView topLeftCell="E1" workbookViewId="0">
      <selection activeCell="P12" sqref="P12"/>
    </sheetView>
  </sheetViews>
  <sheetFormatPr defaultColWidth="9" defaultRowHeight="13.5"/>
  <cols>
    <col min="5" max="5" width="9.375"/>
    <col min="10" max="10" width="12.625" customWidth="1"/>
    <col min="19" max="19" width="9.375"/>
  </cols>
  <sheetData>
    <row r="1" ht="43" customHeight="1" spans="5:28">
      <c r="E1" s="1" t="s">
        <v>146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4.25" spans="5:28">
      <c r="E2" s="2">
        <v>20180923</v>
      </c>
      <c r="F2" s="3" t="s">
        <v>147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0"/>
      <c r="AB2" s="30"/>
    </row>
    <row r="3" spans="5:28">
      <c r="E3" s="4" t="s">
        <v>2</v>
      </c>
      <c r="F3" s="5" t="s">
        <v>3</v>
      </c>
      <c r="G3" s="4" t="s">
        <v>4</v>
      </c>
      <c r="H3" s="4"/>
      <c r="I3" s="4"/>
      <c r="J3" s="4"/>
      <c r="K3" s="4"/>
      <c r="L3" s="15" t="s">
        <v>5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27"/>
      <c r="X3" s="4" t="s">
        <v>6</v>
      </c>
      <c r="Y3" s="4"/>
      <c r="Z3" s="4"/>
      <c r="AA3" s="5" t="s">
        <v>7</v>
      </c>
      <c r="AB3" s="31" t="s">
        <v>8</v>
      </c>
    </row>
    <row r="4" ht="21" spans="5:28">
      <c r="E4" s="4"/>
      <c r="F4" s="6" t="s">
        <v>10</v>
      </c>
      <c r="G4" s="5" t="s">
        <v>11</v>
      </c>
      <c r="H4" s="7" t="s">
        <v>12</v>
      </c>
      <c r="I4" s="17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5" t="s">
        <v>20</v>
      </c>
      <c r="Q4" s="5" t="s">
        <v>21</v>
      </c>
      <c r="R4" s="5" t="s">
        <v>22</v>
      </c>
      <c r="S4" s="17" t="s">
        <v>23</v>
      </c>
      <c r="T4" s="17" t="s">
        <v>24</v>
      </c>
      <c r="U4" s="17" t="s">
        <v>102</v>
      </c>
      <c r="V4" s="17" t="s">
        <v>103</v>
      </c>
      <c r="W4" s="17" t="s">
        <v>27</v>
      </c>
      <c r="X4" s="17" t="s">
        <v>28</v>
      </c>
      <c r="Y4" s="17" t="s">
        <v>104</v>
      </c>
      <c r="Z4" s="17" t="s">
        <v>105</v>
      </c>
      <c r="AA4" s="5"/>
      <c r="AB4" s="32"/>
    </row>
    <row r="5" spans="5:28">
      <c r="E5" s="8">
        <v>1</v>
      </c>
      <c r="F5" s="9" t="s">
        <v>148</v>
      </c>
      <c r="G5" s="8">
        <v>888</v>
      </c>
      <c r="H5" s="8" t="s">
        <v>149</v>
      </c>
      <c r="I5" s="8" t="s">
        <v>150</v>
      </c>
      <c r="J5" s="8">
        <v>18751660875</v>
      </c>
      <c r="K5" s="8" t="s">
        <v>149</v>
      </c>
      <c r="L5" s="8">
        <v>43341</v>
      </c>
      <c r="M5" s="8" t="s">
        <v>36</v>
      </c>
      <c r="N5" s="9" t="s">
        <v>151</v>
      </c>
      <c r="O5" s="8">
        <v>68.62</v>
      </c>
      <c r="P5" s="8">
        <v>17.8</v>
      </c>
      <c r="Q5" s="25">
        <f t="shared" ref="Q5:Q69" si="0">+O5-P5-W5</f>
        <v>50.3</v>
      </c>
      <c r="R5" s="14"/>
      <c r="S5" s="14"/>
      <c r="T5" s="14"/>
      <c r="U5" s="8"/>
      <c r="V5" s="8"/>
      <c r="W5" s="14">
        <v>0.52</v>
      </c>
      <c r="X5" s="8"/>
      <c r="Y5" s="25"/>
      <c r="Z5" s="25"/>
      <c r="AA5" s="14" t="s">
        <v>152</v>
      </c>
      <c r="AB5" s="14" t="s">
        <v>153</v>
      </c>
    </row>
    <row r="6" spans="5:28">
      <c r="E6" s="8">
        <v>2</v>
      </c>
      <c r="F6" s="10">
        <v>0.354166666666667</v>
      </c>
      <c r="G6" s="8">
        <v>955</v>
      </c>
      <c r="H6" s="8" t="s">
        <v>149</v>
      </c>
      <c r="I6" s="8" t="s">
        <v>154</v>
      </c>
      <c r="J6" s="8">
        <v>15952109259</v>
      </c>
      <c r="K6" s="8" t="s">
        <v>149</v>
      </c>
      <c r="L6" s="8">
        <v>43342</v>
      </c>
      <c r="M6" s="8" t="s">
        <v>36</v>
      </c>
      <c r="N6" s="9" t="s">
        <v>155</v>
      </c>
      <c r="O6" s="8">
        <v>76.14</v>
      </c>
      <c r="P6" s="8">
        <v>18.78</v>
      </c>
      <c r="Q6" s="25">
        <f t="shared" si="0"/>
        <v>56.7</v>
      </c>
      <c r="R6" s="14"/>
      <c r="S6" s="14"/>
      <c r="T6" s="14"/>
      <c r="U6" s="8"/>
      <c r="V6" s="8"/>
      <c r="W6" s="14">
        <v>0.66</v>
      </c>
      <c r="X6" s="8"/>
      <c r="Y6" s="25"/>
      <c r="Z6" s="25"/>
      <c r="AA6" s="14" t="s">
        <v>152</v>
      </c>
      <c r="AB6" s="14" t="s">
        <v>153</v>
      </c>
    </row>
    <row r="7" spans="5:28">
      <c r="E7" s="8">
        <v>3</v>
      </c>
      <c r="F7" s="9" t="s">
        <v>156</v>
      </c>
      <c r="G7" s="8">
        <v>706</v>
      </c>
      <c r="H7" s="8" t="s">
        <v>149</v>
      </c>
      <c r="I7" s="8" t="s">
        <v>157</v>
      </c>
      <c r="J7" s="8">
        <v>15262163535</v>
      </c>
      <c r="K7" s="8" t="s">
        <v>149</v>
      </c>
      <c r="L7" s="8">
        <v>43343</v>
      </c>
      <c r="M7" s="8" t="s">
        <v>36</v>
      </c>
      <c r="N7" s="9" t="s">
        <v>155</v>
      </c>
      <c r="O7" s="8" t="s">
        <v>158</v>
      </c>
      <c r="P7" s="8" t="s">
        <v>159</v>
      </c>
      <c r="Q7" s="25"/>
      <c r="R7" s="14"/>
      <c r="S7" s="14"/>
      <c r="T7" s="14"/>
      <c r="U7" s="8"/>
      <c r="V7" s="8"/>
      <c r="W7" s="14"/>
      <c r="X7" s="8"/>
      <c r="Y7" s="25"/>
      <c r="Z7" s="25"/>
      <c r="AA7" s="14" t="s">
        <v>152</v>
      </c>
      <c r="AB7" s="14" t="s">
        <v>153</v>
      </c>
    </row>
    <row r="8" spans="5:28">
      <c r="E8" s="8">
        <v>4</v>
      </c>
      <c r="F8" s="9" t="s">
        <v>160</v>
      </c>
      <c r="G8" s="8">
        <v>444</v>
      </c>
      <c r="H8" s="8" t="s">
        <v>149</v>
      </c>
      <c r="I8" s="8" t="s">
        <v>161</v>
      </c>
      <c r="J8" s="8">
        <v>13775858338</v>
      </c>
      <c r="K8" s="8" t="s">
        <v>149</v>
      </c>
      <c r="L8" s="8">
        <v>43344</v>
      </c>
      <c r="M8" s="8" t="s">
        <v>36</v>
      </c>
      <c r="N8" s="9" t="s">
        <v>151</v>
      </c>
      <c r="O8" s="8">
        <v>52.14</v>
      </c>
      <c r="P8" s="8">
        <v>15.68</v>
      </c>
      <c r="Q8" s="25">
        <f t="shared" si="0"/>
        <v>36</v>
      </c>
      <c r="R8" s="14"/>
      <c r="S8" s="14"/>
      <c r="T8" s="14"/>
      <c r="U8" s="8"/>
      <c r="V8" s="8"/>
      <c r="W8" s="8">
        <v>0.46</v>
      </c>
      <c r="X8" s="8"/>
      <c r="Y8" s="25"/>
      <c r="Z8" s="25"/>
      <c r="AA8" s="14" t="s">
        <v>152</v>
      </c>
      <c r="AB8" s="14" t="s">
        <v>153</v>
      </c>
    </row>
    <row r="9" spans="5:28">
      <c r="E9" s="8">
        <v>5</v>
      </c>
      <c r="F9" s="9" t="s">
        <v>162</v>
      </c>
      <c r="G9" s="9" t="s">
        <v>163</v>
      </c>
      <c r="H9" s="8" t="s">
        <v>149</v>
      </c>
      <c r="I9" s="8" t="s">
        <v>164</v>
      </c>
      <c r="J9" s="8">
        <v>13327936227</v>
      </c>
      <c r="K9" s="8" t="s">
        <v>149</v>
      </c>
      <c r="L9" s="8">
        <v>43345</v>
      </c>
      <c r="M9" s="8" t="s">
        <v>36</v>
      </c>
      <c r="N9" s="9" t="s">
        <v>155</v>
      </c>
      <c r="O9" s="8">
        <v>78.7</v>
      </c>
      <c r="P9" s="8">
        <v>22.02</v>
      </c>
      <c r="Q9" s="25">
        <f t="shared" si="0"/>
        <v>56</v>
      </c>
      <c r="R9" s="14"/>
      <c r="S9" s="14"/>
      <c r="T9" s="14"/>
      <c r="U9" s="8"/>
      <c r="V9" s="8"/>
      <c r="W9" s="8">
        <v>0.68</v>
      </c>
      <c r="X9" s="8"/>
      <c r="Y9" s="25"/>
      <c r="Z9" s="25"/>
      <c r="AA9" s="14" t="s">
        <v>152</v>
      </c>
      <c r="AB9" s="14" t="s">
        <v>153</v>
      </c>
    </row>
    <row r="10" spans="5:28">
      <c r="E10" s="8">
        <v>6</v>
      </c>
      <c r="F10" s="9" t="s">
        <v>165</v>
      </c>
      <c r="G10" s="9" t="s">
        <v>166</v>
      </c>
      <c r="H10" s="8" t="s">
        <v>149</v>
      </c>
      <c r="I10" s="8" t="s">
        <v>167</v>
      </c>
      <c r="J10" s="8">
        <v>13852468783</v>
      </c>
      <c r="K10" s="8" t="s">
        <v>149</v>
      </c>
      <c r="L10" s="95" t="s">
        <v>168</v>
      </c>
      <c r="M10" s="8" t="s">
        <v>36</v>
      </c>
      <c r="N10" s="9" t="s">
        <v>151</v>
      </c>
      <c r="O10" s="8">
        <v>70.3</v>
      </c>
      <c r="P10" s="8">
        <v>20.4</v>
      </c>
      <c r="Q10" s="25">
        <f t="shared" si="0"/>
        <v>49.4</v>
      </c>
      <c r="R10" s="14"/>
      <c r="S10" s="14"/>
      <c r="T10" s="14"/>
      <c r="U10" s="8"/>
      <c r="V10" s="8"/>
      <c r="W10" s="8">
        <v>0.5</v>
      </c>
      <c r="X10" s="8"/>
      <c r="Y10" s="25"/>
      <c r="Z10" s="25"/>
      <c r="AA10" s="14" t="s">
        <v>152</v>
      </c>
      <c r="AB10" s="14" t="s">
        <v>153</v>
      </c>
    </row>
    <row r="11" spans="5:28">
      <c r="E11" s="8">
        <v>7</v>
      </c>
      <c r="F11" s="9" t="s">
        <v>169</v>
      </c>
      <c r="G11" s="9" t="s">
        <v>170</v>
      </c>
      <c r="H11" s="8" t="s">
        <v>149</v>
      </c>
      <c r="I11" s="8" t="s">
        <v>171</v>
      </c>
      <c r="J11" s="8">
        <v>18344888080</v>
      </c>
      <c r="K11" s="8" t="s">
        <v>149</v>
      </c>
      <c r="L11" s="8">
        <v>43352</v>
      </c>
      <c r="M11" s="8" t="s">
        <v>36</v>
      </c>
      <c r="N11" s="9" t="s">
        <v>151</v>
      </c>
      <c r="O11" s="8">
        <v>66.7</v>
      </c>
      <c r="P11" s="8">
        <v>20.56</v>
      </c>
      <c r="Q11" s="25">
        <f t="shared" si="0"/>
        <v>45.6</v>
      </c>
      <c r="R11" s="14"/>
      <c r="S11" s="14"/>
      <c r="T11" s="14"/>
      <c r="U11" s="8"/>
      <c r="V11" s="8"/>
      <c r="W11" s="8">
        <v>0.54</v>
      </c>
      <c r="X11" s="8"/>
      <c r="Y11" s="25"/>
      <c r="Z11" s="25"/>
      <c r="AA11" s="14" t="s">
        <v>152</v>
      </c>
      <c r="AB11" s="14" t="s">
        <v>153</v>
      </c>
    </row>
    <row r="12" spans="5:28">
      <c r="E12" s="8">
        <v>8</v>
      </c>
      <c r="F12" s="9" t="s">
        <v>172</v>
      </c>
      <c r="G12" s="9" t="s">
        <v>173</v>
      </c>
      <c r="H12" s="8" t="s">
        <v>149</v>
      </c>
      <c r="I12" s="8" t="s">
        <v>174</v>
      </c>
      <c r="J12" s="8">
        <v>13815385080</v>
      </c>
      <c r="K12" s="8" t="s">
        <v>149</v>
      </c>
      <c r="L12" s="8">
        <v>43353</v>
      </c>
      <c r="M12" s="8" t="s">
        <v>36</v>
      </c>
      <c r="N12" s="9" t="s">
        <v>151</v>
      </c>
      <c r="O12" s="8">
        <v>67.12</v>
      </c>
      <c r="P12" s="8">
        <v>20.48</v>
      </c>
      <c r="Q12" s="25">
        <f t="shared" si="0"/>
        <v>46.2</v>
      </c>
      <c r="R12" s="14"/>
      <c r="S12" s="14"/>
      <c r="T12" s="14"/>
      <c r="U12" s="8"/>
      <c r="V12" s="8"/>
      <c r="W12" s="8">
        <v>0.44</v>
      </c>
      <c r="X12" s="8" t="s">
        <v>175</v>
      </c>
      <c r="Y12" s="25"/>
      <c r="Z12" s="25"/>
      <c r="AA12" s="14" t="s">
        <v>152</v>
      </c>
      <c r="AB12" s="14" t="s">
        <v>153</v>
      </c>
    </row>
    <row r="13" spans="5:28">
      <c r="E13" s="8">
        <v>9</v>
      </c>
      <c r="F13" s="9" t="s">
        <v>176</v>
      </c>
      <c r="G13" s="9" t="s">
        <v>177</v>
      </c>
      <c r="H13" s="8" t="s">
        <v>149</v>
      </c>
      <c r="I13" s="8" t="s">
        <v>161</v>
      </c>
      <c r="J13" s="8">
        <v>13775858338</v>
      </c>
      <c r="K13" s="8" t="s">
        <v>149</v>
      </c>
      <c r="L13" s="8">
        <v>43354</v>
      </c>
      <c r="M13" s="8" t="s">
        <v>36</v>
      </c>
      <c r="N13" s="9" t="s">
        <v>151</v>
      </c>
      <c r="O13" s="8">
        <v>53.22</v>
      </c>
      <c r="P13" s="8">
        <v>15.58</v>
      </c>
      <c r="Q13" s="25">
        <f t="shared" si="0"/>
        <v>37.2</v>
      </c>
      <c r="R13" s="14"/>
      <c r="S13" s="14"/>
      <c r="T13" s="14"/>
      <c r="U13" s="8"/>
      <c r="V13" s="8"/>
      <c r="W13" s="8">
        <v>0.44</v>
      </c>
      <c r="X13" s="8"/>
      <c r="Y13" s="25"/>
      <c r="Z13" s="25"/>
      <c r="AA13" s="14" t="s">
        <v>152</v>
      </c>
      <c r="AB13" s="14" t="s">
        <v>153</v>
      </c>
    </row>
    <row r="14" spans="5:28">
      <c r="E14" s="8">
        <v>10</v>
      </c>
      <c r="F14" s="11">
        <v>0.454861111111111</v>
      </c>
      <c r="G14" s="9" t="s">
        <v>178</v>
      </c>
      <c r="H14" s="8" t="s">
        <v>179</v>
      </c>
      <c r="I14" s="8" t="s">
        <v>180</v>
      </c>
      <c r="J14" s="8">
        <v>15262151266</v>
      </c>
      <c r="K14" s="8" t="s">
        <v>179</v>
      </c>
      <c r="L14" s="8">
        <v>43356</v>
      </c>
      <c r="M14" s="8" t="s">
        <v>36</v>
      </c>
      <c r="N14" s="9" t="s">
        <v>151</v>
      </c>
      <c r="O14" s="8">
        <v>91.04</v>
      </c>
      <c r="P14" s="8">
        <v>21.88</v>
      </c>
      <c r="Q14" s="25">
        <f t="shared" si="0"/>
        <v>68.5</v>
      </c>
      <c r="R14" s="14"/>
      <c r="S14" s="14"/>
      <c r="T14" s="14"/>
      <c r="U14" s="8"/>
      <c r="V14" s="8"/>
      <c r="W14" s="8">
        <v>0.66</v>
      </c>
      <c r="X14" s="8"/>
      <c r="Y14" s="25"/>
      <c r="Z14" s="25"/>
      <c r="AA14" s="14" t="s">
        <v>152</v>
      </c>
      <c r="AB14" s="14" t="s">
        <v>153</v>
      </c>
    </row>
    <row r="15" spans="5:28">
      <c r="E15" s="8">
        <v>11</v>
      </c>
      <c r="F15" s="10">
        <v>0.486111111111111</v>
      </c>
      <c r="G15" s="9" t="s">
        <v>177</v>
      </c>
      <c r="H15" s="8" t="s">
        <v>149</v>
      </c>
      <c r="I15" s="8" t="s">
        <v>161</v>
      </c>
      <c r="J15" s="8">
        <v>13775858338</v>
      </c>
      <c r="K15" s="8" t="s">
        <v>149</v>
      </c>
      <c r="L15" s="8">
        <v>43357</v>
      </c>
      <c r="M15" s="8" t="s">
        <v>36</v>
      </c>
      <c r="N15" s="9" t="s">
        <v>151</v>
      </c>
      <c r="O15" s="18">
        <v>51.94</v>
      </c>
      <c r="P15" s="18">
        <v>15.6</v>
      </c>
      <c r="Q15" s="25">
        <f t="shared" si="0"/>
        <v>36</v>
      </c>
      <c r="R15" s="14"/>
      <c r="S15" s="14"/>
      <c r="T15" s="14"/>
      <c r="U15" s="8"/>
      <c r="V15" s="8"/>
      <c r="W15" s="8">
        <v>0.34</v>
      </c>
      <c r="X15" s="8"/>
      <c r="Y15" s="25"/>
      <c r="Z15" s="25"/>
      <c r="AA15" s="14" t="s">
        <v>152</v>
      </c>
      <c r="AB15" s="14" t="s">
        <v>153</v>
      </c>
    </row>
    <row r="16" spans="5:28">
      <c r="E16" s="8">
        <v>12</v>
      </c>
      <c r="F16" s="10">
        <v>0.575</v>
      </c>
      <c r="G16" s="9" t="s">
        <v>166</v>
      </c>
      <c r="H16" s="8" t="s">
        <v>149</v>
      </c>
      <c r="I16" s="8" t="s">
        <v>167</v>
      </c>
      <c r="J16" s="8">
        <v>13852468783</v>
      </c>
      <c r="K16" s="8" t="s">
        <v>149</v>
      </c>
      <c r="L16" s="8">
        <v>43362</v>
      </c>
      <c r="M16" s="8" t="s">
        <v>36</v>
      </c>
      <c r="N16" s="9" t="s">
        <v>151</v>
      </c>
      <c r="O16" s="8">
        <v>64.72</v>
      </c>
      <c r="P16" s="8">
        <v>20.4</v>
      </c>
      <c r="Q16" s="25">
        <f t="shared" si="0"/>
        <v>43.8</v>
      </c>
      <c r="R16" s="14"/>
      <c r="S16" s="14"/>
      <c r="T16" s="14"/>
      <c r="U16" s="8"/>
      <c r="V16" s="8"/>
      <c r="W16" s="8">
        <v>0.52</v>
      </c>
      <c r="X16" s="8"/>
      <c r="Y16" s="25"/>
      <c r="Z16" s="25"/>
      <c r="AA16" s="14" t="s">
        <v>152</v>
      </c>
      <c r="AB16" s="14" t="s">
        <v>153</v>
      </c>
    </row>
    <row r="17" spans="5:28">
      <c r="E17" s="8">
        <v>13</v>
      </c>
      <c r="F17" s="10">
        <v>0.576388888888889</v>
      </c>
      <c r="G17" s="9" t="s">
        <v>181</v>
      </c>
      <c r="H17" s="8" t="s">
        <v>149</v>
      </c>
      <c r="I17" s="11" t="s">
        <v>182</v>
      </c>
      <c r="J17" s="8">
        <v>15365863398</v>
      </c>
      <c r="K17" s="8" t="s">
        <v>149</v>
      </c>
      <c r="L17" s="8">
        <v>43364</v>
      </c>
      <c r="M17" s="8" t="s">
        <v>36</v>
      </c>
      <c r="N17" s="9" t="s">
        <v>155</v>
      </c>
      <c r="O17" s="8">
        <v>84.68</v>
      </c>
      <c r="P17" s="8">
        <v>22.32</v>
      </c>
      <c r="Q17" s="25">
        <f t="shared" si="0"/>
        <v>61.74</v>
      </c>
      <c r="R17" s="14"/>
      <c r="S17" s="14"/>
      <c r="T17" s="14"/>
      <c r="U17" s="8"/>
      <c r="V17" s="8"/>
      <c r="W17" s="8">
        <v>0.62</v>
      </c>
      <c r="X17" s="8"/>
      <c r="Y17" s="25"/>
      <c r="Z17" s="25"/>
      <c r="AA17" s="14" t="s">
        <v>152</v>
      </c>
      <c r="AB17" s="14" t="s">
        <v>153</v>
      </c>
    </row>
    <row r="18" spans="5:28">
      <c r="E18" s="8">
        <v>14</v>
      </c>
      <c r="F18" s="10">
        <v>0.577777777777778</v>
      </c>
      <c r="G18" s="9" t="s">
        <v>183</v>
      </c>
      <c r="H18" s="8" t="s">
        <v>149</v>
      </c>
      <c r="I18" s="14" t="s">
        <v>184</v>
      </c>
      <c r="J18" s="14">
        <v>15062050872</v>
      </c>
      <c r="K18" s="8" t="s">
        <v>149</v>
      </c>
      <c r="L18" s="8">
        <v>43365</v>
      </c>
      <c r="M18" s="8" t="s">
        <v>36</v>
      </c>
      <c r="N18" s="9" t="s">
        <v>155</v>
      </c>
      <c r="O18" s="8">
        <v>83.52</v>
      </c>
      <c r="P18" s="8">
        <v>22.54</v>
      </c>
      <c r="Q18" s="25">
        <f t="shared" si="0"/>
        <v>60.3</v>
      </c>
      <c r="R18" s="14"/>
      <c r="S18" s="14"/>
      <c r="T18" s="14"/>
      <c r="U18" s="8"/>
      <c r="V18" s="8"/>
      <c r="W18" s="8">
        <v>0.68</v>
      </c>
      <c r="X18" s="8"/>
      <c r="Y18" s="25"/>
      <c r="Z18" s="25"/>
      <c r="AA18" s="14" t="s">
        <v>152</v>
      </c>
      <c r="AB18" s="14" t="s">
        <v>153</v>
      </c>
    </row>
    <row r="19" spans="5:28">
      <c r="E19" s="8">
        <v>15</v>
      </c>
      <c r="F19" s="10">
        <v>0.578472222222222</v>
      </c>
      <c r="G19" s="9" t="s">
        <v>170</v>
      </c>
      <c r="H19" s="8" t="s">
        <v>149</v>
      </c>
      <c r="I19" s="8" t="s">
        <v>171</v>
      </c>
      <c r="J19" s="8">
        <v>18344888080</v>
      </c>
      <c r="K19" s="8" t="s">
        <v>149</v>
      </c>
      <c r="L19" s="19">
        <v>43366</v>
      </c>
      <c r="M19" s="8" t="s">
        <v>36</v>
      </c>
      <c r="N19" s="20" t="s">
        <v>151</v>
      </c>
      <c r="O19" s="19">
        <v>64.46</v>
      </c>
      <c r="P19" s="19">
        <v>20.46</v>
      </c>
      <c r="Q19" s="25">
        <f t="shared" si="0"/>
        <v>43.5</v>
      </c>
      <c r="R19" s="14"/>
      <c r="S19" s="14"/>
      <c r="T19" s="14"/>
      <c r="U19" s="19"/>
      <c r="V19" s="19"/>
      <c r="W19" s="19">
        <v>0.5</v>
      </c>
      <c r="X19" s="19"/>
      <c r="Y19" s="28"/>
      <c r="Z19" s="28"/>
      <c r="AA19" s="14" t="s">
        <v>152</v>
      </c>
      <c r="AB19" s="14" t="s">
        <v>153</v>
      </c>
    </row>
    <row r="20" spans="5:28">
      <c r="E20" s="8">
        <v>16</v>
      </c>
      <c r="F20" s="10">
        <v>0.597916666666667</v>
      </c>
      <c r="G20" s="8">
        <v>277</v>
      </c>
      <c r="H20" s="8" t="s">
        <v>185</v>
      </c>
      <c r="I20" s="8" t="s">
        <v>186</v>
      </c>
      <c r="J20" s="8">
        <v>18251755119</v>
      </c>
      <c r="K20" s="8" t="s">
        <v>185</v>
      </c>
      <c r="L20" s="8">
        <v>43370</v>
      </c>
      <c r="M20" s="8" t="s">
        <v>36</v>
      </c>
      <c r="N20" s="9" t="s">
        <v>151</v>
      </c>
      <c r="O20" s="8">
        <v>74.56</v>
      </c>
      <c r="P20" s="8">
        <v>20.02</v>
      </c>
      <c r="Q20" s="25">
        <f t="shared" si="0"/>
        <v>54</v>
      </c>
      <c r="R20" s="14"/>
      <c r="S20" s="14"/>
      <c r="T20" s="14"/>
      <c r="U20" s="8"/>
      <c r="V20" s="8"/>
      <c r="W20" s="8">
        <v>0.54</v>
      </c>
      <c r="X20" s="8"/>
      <c r="Y20" s="25"/>
      <c r="Z20" s="25"/>
      <c r="AA20" s="14" t="s">
        <v>152</v>
      </c>
      <c r="AB20" s="14" t="s">
        <v>153</v>
      </c>
    </row>
    <row r="21" spans="5:28">
      <c r="E21" s="8">
        <v>17</v>
      </c>
      <c r="F21" s="10">
        <v>0.599305555555556</v>
      </c>
      <c r="G21" s="8">
        <v>337</v>
      </c>
      <c r="H21" s="8" t="s">
        <v>149</v>
      </c>
      <c r="I21" s="8" t="s">
        <v>174</v>
      </c>
      <c r="J21" s="8">
        <v>13815385080</v>
      </c>
      <c r="K21" s="8" t="s">
        <v>149</v>
      </c>
      <c r="L21" s="8">
        <v>43371</v>
      </c>
      <c r="M21" s="8" t="s">
        <v>36</v>
      </c>
      <c r="N21" s="9" t="s">
        <v>151</v>
      </c>
      <c r="O21" s="8">
        <v>69.4</v>
      </c>
      <c r="P21" s="8">
        <v>20.56</v>
      </c>
      <c r="Q21" s="25">
        <f t="shared" si="0"/>
        <v>48.3</v>
      </c>
      <c r="R21" s="14"/>
      <c r="S21" s="14"/>
      <c r="T21" s="14"/>
      <c r="U21" s="8"/>
      <c r="V21" s="8"/>
      <c r="W21" s="8">
        <v>0.54</v>
      </c>
      <c r="X21" s="19"/>
      <c r="Y21" s="25"/>
      <c r="Z21" s="25"/>
      <c r="AA21" s="14" t="s">
        <v>152</v>
      </c>
      <c r="AB21" s="14" t="s">
        <v>153</v>
      </c>
    </row>
    <row r="22" spans="5:28">
      <c r="E22" s="8">
        <v>18</v>
      </c>
      <c r="F22" s="10">
        <v>0.606944444444444</v>
      </c>
      <c r="G22" s="8">
        <v>444</v>
      </c>
      <c r="H22" s="8" t="s">
        <v>149</v>
      </c>
      <c r="I22" s="8" t="s">
        <v>161</v>
      </c>
      <c r="J22" s="8">
        <v>13775858338</v>
      </c>
      <c r="K22" s="8" t="s">
        <v>149</v>
      </c>
      <c r="L22" s="21">
        <v>43372</v>
      </c>
      <c r="M22" s="8" t="s">
        <v>36</v>
      </c>
      <c r="N22" s="22" t="s">
        <v>151</v>
      </c>
      <c r="O22" s="21">
        <v>53.92</v>
      </c>
      <c r="P22" s="8">
        <v>15.54</v>
      </c>
      <c r="Q22" s="25">
        <f t="shared" si="0"/>
        <v>38</v>
      </c>
      <c r="R22" s="14"/>
      <c r="S22" s="14"/>
      <c r="T22" s="14"/>
      <c r="U22" s="8"/>
      <c r="V22" s="8"/>
      <c r="W22" s="8">
        <v>0.38</v>
      </c>
      <c r="X22" s="8"/>
      <c r="Y22" s="25"/>
      <c r="Z22" s="25"/>
      <c r="AA22" s="14" t="s">
        <v>152</v>
      </c>
      <c r="AB22" s="14" t="s">
        <v>153</v>
      </c>
    </row>
    <row r="23" ht="27" spans="5:28">
      <c r="E23" s="8">
        <v>19</v>
      </c>
      <c r="F23" s="10">
        <v>0.631944444444444</v>
      </c>
      <c r="G23" s="8">
        <v>187</v>
      </c>
      <c r="H23" s="12" t="s">
        <v>187</v>
      </c>
      <c r="I23" s="12" t="s">
        <v>187</v>
      </c>
      <c r="J23" s="23" t="s">
        <v>188</v>
      </c>
      <c r="K23" s="12" t="s">
        <v>34</v>
      </c>
      <c r="L23" s="8">
        <v>43374</v>
      </c>
      <c r="M23" s="8" t="s">
        <v>36</v>
      </c>
      <c r="N23" s="9" t="s">
        <v>155</v>
      </c>
      <c r="O23" s="8">
        <v>67.52</v>
      </c>
      <c r="P23" s="8">
        <v>17.96</v>
      </c>
      <c r="Q23" s="25">
        <f t="shared" si="0"/>
        <v>49</v>
      </c>
      <c r="R23" s="14"/>
      <c r="S23" s="14"/>
      <c r="T23" s="14"/>
      <c r="U23" s="8"/>
      <c r="V23" s="8"/>
      <c r="W23" s="8">
        <v>0.56</v>
      </c>
      <c r="X23" s="19"/>
      <c r="Y23" s="25"/>
      <c r="Z23" s="25"/>
      <c r="AA23" s="14" t="s">
        <v>152</v>
      </c>
      <c r="AB23" s="14" t="s">
        <v>153</v>
      </c>
    </row>
    <row r="24" ht="27" spans="5:28">
      <c r="E24" s="8">
        <v>20</v>
      </c>
      <c r="F24" s="10">
        <v>0.651388888888889</v>
      </c>
      <c r="G24" s="8">
        <v>377</v>
      </c>
      <c r="H24" s="12" t="s">
        <v>149</v>
      </c>
      <c r="I24" s="12" t="s">
        <v>189</v>
      </c>
      <c r="J24" s="23" t="s">
        <v>190</v>
      </c>
      <c r="K24" s="12" t="s">
        <v>149</v>
      </c>
      <c r="L24" s="8">
        <v>43375</v>
      </c>
      <c r="M24" s="8" t="s">
        <v>36</v>
      </c>
      <c r="N24" s="9" t="s">
        <v>151</v>
      </c>
      <c r="O24" s="8">
        <v>52.12</v>
      </c>
      <c r="P24" s="8">
        <v>15.04</v>
      </c>
      <c r="Q24" s="25">
        <f t="shared" si="0"/>
        <v>36.6</v>
      </c>
      <c r="R24" s="14"/>
      <c r="S24" s="14"/>
      <c r="T24" s="14"/>
      <c r="U24" s="8"/>
      <c r="V24" s="8"/>
      <c r="W24" s="8">
        <v>0.48</v>
      </c>
      <c r="X24" s="8"/>
      <c r="Y24" s="25"/>
      <c r="Z24" s="25"/>
      <c r="AA24" s="14" t="s">
        <v>152</v>
      </c>
      <c r="AB24" s="14" t="s">
        <v>153</v>
      </c>
    </row>
    <row r="25" spans="5:28">
      <c r="E25" s="8">
        <v>21</v>
      </c>
      <c r="F25" s="10">
        <v>0.654166666666667</v>
      </c>
      <c r="G25" s="8">
        <v>8057</v>
      </c>
      <c r="H25" s="8" t="s">
        <v>191</v>
      </c>
      <c r="I25" s="8" t="s">
        <v>192</v>
      </c>
      <c r="J25" s="8">
        <v>13775932520</v>
      </c>
      <c r="K25" s="8" t="s">
        <v>191</v>
      </c>
      <c r="L25" s="8">
        <v>43376</v>
      </c>
      <c r="M25" s="8" t="s">
        <v>36</v>
      </c>
      <c r="N25" s="9" t="s">
        <v>151</v>
      </c>
      <c r="O25" s="8">
        <v>64.66</v>
      </c>
      <c r="P25" s="8">
        <v>20.08</v>
      </c>
      <c r="Q25" s="25">
        <f t="shared" si="0"/>
        <v>44</v>
      </c>
      <c r="R25" s="14"/>
      <c r="S25" s="14"/>
      <c r="T25" s="14"/>
      <c r="U25" s="8"/>
      <c r="V25" s="8"/>
      <c r="W25" s="8">
        <v>0.58</v>
      </c>
      <c r="X25" s="19"/>
      <c r="Y25" s="25"/>
      <c r="Z25" s="25"/>
      <c r="AA25" s="14" t="s">
        <v>152</v>
      </c>
      <c r="AB25" s="14" t="s">
        <v>153</v>
      </c>
    </row>
    <row r="26" spans="5:28">
      <c r="E26" s="8">
        <v>22</v>
      </c>
      <c r="F26" s="10">
        <v>0.6875</v>
      </c>
      <c r="G26" s="8">
        <v>444</v>
      </c>
      <c r="H26" s="8" t="s">
        <v>149</v>
      </c>
      <c r="I26" s="8" t="s">
        <v>161</v>
      </c>
      <c r="J26" s="8">
        <v>13775858338</v>
      </c>
      <c r="K26" s="8" t="s">
        <v>149</v>
      </c>
      <c r="L26" s="8">
        <v>43379</v>
      </c>
      <c r="M26" s="8" t="s">
        <v>36</v>
      </c>
      <c r="N26" s="9" t="s">
        <v>151</v>
      </c>
      <c r="O26" s="8">
        <v>53.42</v>
      </c>
      <c r="P26" s="8">
        <v>15.66</v>
      </c>
      <c r="Q26" s="25">
        <f t="shared" si="0"/>
        <v>37.3</v>
      </c>
      <c r="R26" s="14"/>
      <c r="S26" s="14"/>
      <c r="T26" s="14"/>
      <c r="U26" s="8"/>
      <c r="V26" s="8"/>
      <c r="W26" s="8">
        <v>0.46</v>
      </c>
      <c r="X26" s="8"/>
      <c r="Y26" s="25"/>
      <c r="Z26" s="25"/>
      <c r="AA26" s="14" t="s">
        <v>152</v>
      </c>
      <c r="AB26" s="14" t="s">
        <v>153</v>
      </c>
    </row>
    <row r="27" ht="27" spans="5:28">
      <c r="E27" s="8">
        <v>23</v>
      </c>
      <c r="F27" s="10">
        <v>0.736805555555556</v>
      </c>
      <c r="G27" s="8">
        <v>377</v>
      </c>
      <c r="H27" s="12" t="s">
        <v>149</v>
      </c>
      <c r="I27" s="12" t="s">
        <v>189</v>
      </c>
      <c r="J27" s="23" t="s">
        <v>190</v>
      </c>
      <c r="K27" s="12" t="s">
        <v>149</v>
      </c>
      <c r="L27" s="8">
        <v>43381</v>
      </c>
      <c r="M27" s="8" t="s">
        <v>36</v>
      </c>
      <c r="N27" s="9" t="s">
        <v>151</v>
      </c>
      <c r="O27" s="8">
        <v>48.88</v>
      </c>
      <c r="P27" s="8">
        <v>14.94</v>
      </c>
      <c r="Q27" s="25">
        <f t="shared" si="0"/>
        <v>33.5</v>
      </c>
      <c r="R27" s="14"/>
      <c r="S27" s="14"/>
      <c r="T27" s="14"/>
      <c r="U27" s="8"/>
      <c r="V27" s="8"/>
      <c r="W27" s="8">
        <v>0.44</v>
      </c>
      <c r="X27" s="19"/>
      <c r="Y27" s="25"/>
      <c r="Z27" s="25"/>
      <c r="AA27" s="14" t="s">
        <v>152</v>
      </c>
      <c r="AB27" s="14" t="s">
        <v>153</v>
      </c>
    </row>
    <row r="28" spans="5:28">
      <c r="E28" s="8">
        <v>24</v>
      </c>
      <c r="F28" s="10">
        <v>0.740277777777778</v>
      </c>
      <c r="G28" s="8">
        <v>986</v>
      </c>
      <c r="H28" s="8" t="s">
        <v>149</v>
      </c>
      <c r="I28" s="8" t="s">
        <v>167</v>
      </c>
      <c r="J28" s="8">
        <v>13852468783</v>
      </c>
      <c r="K28" s="8" t="s">
        <v>149</v>
      </c>
      <c r="L28" s="8">
        <v>43382</v>
      </c>
      <c r="M28" s="8" t="s">
        <v>36</v>
      </c>
      <c r="N28" s="9" t="s">
        <v>151</v>
      </c>
      <c r="O28" s="8">
        <v>67.98</v>
      </c>
      <c r="P28" s="8">
        <v>20.44</v>
      </c>
      <c r="Q28" s="25">
        <f t="shared" si="0"/>
        <v>47</v>
      </c>
      <c r="R28" s="14"/>
      <c r="S28" s="14"/>
      <c r="T28" s="14"/>
      <c r="U28" s="8"/>
      <c r="V28" s="8"/>
      <c r="W28" s="8">
        <v>0.54</v>
      </c>
      <c r="X28" s="8"/>
      <c r="Y28" s="25"/>
      <c r="Z28" s="25"/>
      <c r="AA28" s="14" t="s">
        <v>152</v>
      </c>
      <c r="AB28" s="14" t="s">
        <v>153</v>
      </c>
    </row>
    <row r="29" spans="5:28">
      <c r="E29" s="8">
        <v>25</v>
      </c>
      <c r="F29" s="10">
        <v>0.740972222222222</v>
      </c>
      <c r="G29" s="13" t="s">
        <v>170</v>
      </c>
      <c r="H29" s="8" t="s">
        <v>149</v>
      </c>
      <c r="I29" s="8" t="s">
        <v>171</v>
      </c>
      <c r="J29" s="8">
        <v>18344888080</v>
      </c>
      <c r="K29" s="8" t="s">
        <v>149</v>
      </c>
      <c r="L29" s="8">
        <v>43383</v>
      </c>
      <c r="M29" s="8" t="s">
        <v>36</v>
      </c>
      <c r="N29" s="13" t="s">
        <v>151</v>
      </c>
      <c r="O29" s="8">
        <v>70.06</v>
      </c>
      <c r="P29" s="8">
        <v>20.56</v>
      </c>
      <c r="Q29" s="25">
        <f t="shared" si="0"/>
        <v>49</v>
      </c>
      <c r="R29" s="8"/>
      <c r="S29" s="8"/>
      <c r="T29" s="8"/>
      <c r="U29" s="8"/>
      <c r="V29" s="8"/>
      <c r="W29" s="8">
        <v>0.5</v>
      </c>
      <c r="X29" s="19"/>
      <c r="Y29" s="25"/>
      <c r="Z29" s="25"/>
      <c r="AA29" s="14" t="s">
        <v>152</v>
      </c>
      <c r="AB29" s="14" t="s">
        <v>153</v>
      </c>
    </row>
    <row r="30" spans="5:28">
      <c r="E30" s="8">
        <v>26</v>
      </c>
      <c r="F30" s="10">
        <v>0.743055555555556</v>
      </c>
      <c r="G30" s="13" t="s">
        <v>177</v>
      </c>
      <c r="H30" s="8" t="s">
        <v>149</v>
      </c>
      <c r="I30" s="8" t="s">
        <v>161</v>
      </c>
      <c r="J30" s="8">
        <v>13775858338</v>
      </c>
      <c r="K30" s="8" t="s">
        <v>149</v>
      </c>
      <c r="L30" s="8">
        <v>43384</v>
      </c>
      <c r="M30" s="8" t="s">
        <v>36</v>
      </c>
      <c r="N30" s="9" t="s">
        <v>151</v>
      </c>
      <c r="O30" s="8">
        <v>53.4</v>
      </c>
      <c r="P30" s="8">
        <v>15.86</v>
      </c>
      <c r="Q30" s="25">
        <f t="shared" si="0"/>
        <v>37.1</v>
      </c>
      <c r="R30" s="8"/>
      <c r="S30" s="8"/>
      <c r="T30" s="8"/>
      <c r="U30" s="8"/>
      <c r="V30" s="8"/>
      <c r="W30" s="8">
        <v>0.44</v>
      </c>
      <c r="X30" s="8"/>
      <c r="Y30" s="25"/>
      <c r="Z30" s="25"/>
      <c r="AA30" s="14" t="s">
        <v>152</v>
      </c>
      <c r="AB30" s="14" t="s">
        <v>153</v>
      </c>
    </row>
    <row r="31" spans="5:28">
      <c r="E31" s="8">
        <v>27</v>
      </c>
      <c r="F31" s="10">
        <v>0.746527777777778</v>
      </c>
      <c r="G31" s="9" t="s">
        <v>173</v>
      </c>
      <c r="H31" s="8" t="s">
        <v>149</v>
      </c>
      <c r="I31" s="8" t="s">
        <v>174</v>
      </c>
      <c r="J31" s="8">
        <v>13815385080</v>
      </c>
      <c r="K31" s="8" t="s">
        <v>149</v>
      </c>
      <c r="L31" s="8">
        <v>43385</v>
      </c>
      <c r="M31" s="8" t="s">
        <v>36</v>
      </c>
      <c r="N31" s="13" t="s">
        <v>151</v>
      </c>
      <c r="O31" s="8">
        <v>69.52</v>
      </c>
      <c r="P31" s="8">
        <v>20.46</v>
      </c>
      <c r="Q31" s="25">
        <f t="shared" si="0"/>
        <v>48.5</v>
      </c>
      <c r="R31" s="8"/>
      <c r="S31" s="8"/>
      <c r="T31" s="8"/>
      <c r="U31" s="8"/>
      <c r="V31" s="8"/>
      <c r="W31" s="8">
        <v>0.56</v>
      </c>
      <c r="X31" s="19"/>
      <c r="Y31" s="25"/>
      <c r="Z31" s="25"/>
      <c r="AA31" s="14" t="s">
        <v>152</v>
      </c>
      <c r="AB31" s="14" t="s">
        <v>153</v>
      </c>
    </row>
    <row r="32" ht="27" spans="5:28">
      <c r="E32" s="8">
        <v>28</v>
      </c>
      <c r="F32" s="10">
        <v>0.75</v>
      </c>
      <c r="G32" s="8">
        <v>836</v>
      </c>
      <c r="H32" s="14" t="s">
        <v>193</v>
      </c>
      <c r="I32" s="14" t="s">
        <v>194</v>
      </c>
      <c r="J32" s="13" t="s">
        <v>195</v>
      </c>
      <c r="K32" s="8" t="s">
        <v>34</v>
      </c>
      <c r="L32" s="8">
        <v>43386</v>
      </c>
      <c r="M32" s="8" t="s">
        <v>36</v>
      </c>
      <c r="N32" s="13" t="s">
        <v>151</v>
      </c>
      <c r="O32" s="8">
        <v>64.78</v>
      </c>
      <c r="P32" s="8">
        <v>17.84</v>
      </c>
      <c r="Q32" s="25">
        <f t="shared" si="0"/>
        <v>46.4</v>
      </c>
      <c r="R32" s="8"/>
      <c r="S32" s="8"/>
      <c r="T32" s="8"/>
      <c r="U32" s="8"/>
      <c r="V32" s="8"/>
      <c r="W32" s="8">
        <v>0.54</v>
      </c>
      <c r="X32" s="8"/>
      <c r="Y32" s="25"/>
      <c r="Z32" s="25"/>
      <c r="AA32" s="14" t="s">
        <v>152</v>
      </c>
      <c r="AB32" s="14" t="s">
        <v>153</v>
      </c>
    </row>
    <row r="33" spans="5:28">
      <c r="E33" s="8">
        <v>29</v>
      </c>
      <c r="F33" s="10">
        <v>0.784722222222222</v>
      </c>
      <c r="G33" s="8">
        <v>867</v>
      </c>
      <c r="H33" s="8" t="s">
        <v>185</v>
      </c>
      <c r="I33" s="8" t="s">
        <v>196</v>
      </c>
      <c r="J33" s="8">
        <v>18205220109</v>
      </c>
      <c r="K33" s="8" t="s">
        <v>185</v>
      </c>
      <c r="L33" s="8">
        <v>43389</v>
      </c>
      <c r="M33" s="8" t="s">
        <v>36</v>
      </c>
      <c r="N33" s="13" t="s">
        <v>155</v>
      </c>
      <c r="O33" s="8">
        <v>73.88</v>
      </c>
      <c r="P33" s="8">
        <v>20.44</v>
      </c>
      <c r="Q33" s="25">
        <f t="shared" si="0"/>
        <v>52.9</v>
      </c>
      <c r="R33" s="8"/>
      <c r="S33" s="8"/>
      <c r="T33" s="8"/>
      <c r="U33" s="8"/>
      <c r="V33" s="8"/>
      <c r="W33" s="8">
        <v>0.54</v>
      </c>
      <c r="X33" s="19"/>
      <c r="Y33" s="25"/>
      <c r="Z33" s="25"/>
      <c r="AA33" s="14" t="s">
        <v>152</v>
      </c>
      <c r="AB33" s="14" t="s">
        <v>153</v>
      </c>
    </row>
    <row r="34" spans="5:28">
      <c r="E34" s="8">
        <v>30</v>
      </c>
      <c r="F34" s="10">
        <v>0.790277777777778</v>
      </c>
      <c r="G34" s="9" t="s">
        <v>197</v>
      </c>
      <c r="H34" s="8" t="s">
        <v>185</v>
      </c>
      <c r="I34" s="8" t="s">
        <v>198</v>
      </c>
      <c r="J34" s="8">
        <v>18751672899</v>
      </c>
      <c r="K34" s="8" t="s">
        <v>185</v>
      </c>
      <c r="L34" s="8">
        <v>43390</v>
      </c>
      <c r="M34" s="8" t="s">
        <v>36</v>
      </c>
      <c r="N34" s="13" t="s">
        <v>155</v>
      </c>
      <c r="O34" s="8">
        <v>65.96</v>
      </c>
      <c r="P34" s="8">
        <v>18.26</v>
      </c>
      <c r="Q34" s="25">
        <f t="shared" si="0"/>
        <v>47.2</v>
      </c>
      <c r="R34" s="8"/>
      <c r="S34" s="8"/>
      <c r="T34" s="8"/>
      <c r="U34" s="8"/>
      <c r="V34" s="8"/>
      <c r="W34" s="8">
        <v>0.5</v>
      </c>
      <c r="X34" s="8"/>
      <c r="Y34" s="25"/>
      <c r="Z34" s="25"/>
      <c r="AA34" s="14" t="s">
        <v>152</v>
      </c>
      <c r="AB34" s="14" t="s">
        <v>153</v>
      </c>
    </row>
    <row r="35" spans="5:28">
      <c r="E35" s="8">
        <v>31</v>
      </c>
      <c r="F35" s="10">
        <v>0.791666666666667</v>
      </c>
      <c r="G35" s="8">
        <v>986</v>
      </c>
      <c r="H35" s="11" t="s">
        <v>149</v>
      </c>
      <c r="I35" s="8" t="s">
        <v>167</v>
      </c>
      <c r="J35" s="8">
        <v>13852468783</v>
      </c>
      <c r="K35" s="14" t="s">
        <v>149</v>
      </c>
      <c r="L35" s="8">
        <v>43392</v>
      </c>
      <c r="M35" s="8" t="s">
        <v>36</v>
      </c>
      <c r="N35" s="13" t="s">
        <v>151</v>
      </c>
      <c r="O35" s="8">
        <v>68.78</v>
      </c>
      <c r="P35" s="8">
        <v>20.38</v>
      </c>
      <c r="Q35" s="25">
        <f t="shared" si="0"/>
        <v>48</v>
      </c>
      <c r="R35" s="8"/>
      <c r="S35" s="8"/>
      <c r="T35" s="8"/>
      <c r="U35" s="8"/>
      <c r="V35" s="8"/>
      <c r="W35" s="8">
        <v>0.4</v>
      </c>
      <c r="X35" s="8"/>
      <c r="Y35" s="25"/>
      <c r="Z35" s="25"/>
      <c r="AA35" s="14" t="s">
        <v>152</v>
      </c>
      <c r="AB35" s="14" t="s">
        <v>153</v>
      </c>
    </row>
    <row r="36" spans="5:28">
      <c r="E36" s="8">
        <v>32</v>
      </c>
      <c r="F36" s="10">
        <v>0.8</v>
      </c>
      <c r="G36" s="8">
        <v>6999</v>
      </c>
      <c r="H36" s="8" t="s">
        <v>149</v>
      </c>
      <c r="I36" s="8" t="s">
        <v>171</v>
      </c>
      <c r="J36" s="8">
        <v>18344888080</v>
      </c>
      <c r="K36" s="8" t="s">
        <v>149</v>
      </c>
      <c r="L36" s="8">
        <v>43393</v>
      </c>
      <c r="M36" s="8" t="s">
        <v>36</v>
      </c>
      <c r="N36" s="13" t="s">
        <v>151</v>
      </c>
      <c r="O36" s="8">
        <v>66.1</v>
      </c>
      <c r="P36" s="8">
        <v>20.56</v>
      </c>
      <c r="Q36" s="25">
        <f t="shared" si="0"/>
        <v>45</v>
      </c>
      <c r="R36" s="8"/>
      <c r="S36" s="8"/>
      <c r="T36" s="8"/>
      <c r="U36" s="8"/>
      <c r="V36" s="8"/>
      <c r="W36" s="8">
        <v>0.54</v>
      </c>
      <c r="X36" s="19"/>
      <c r="Y36" s="25"/>
      <c r="Z36" s="25"/>
      <c r="AA36" s="14" t="s">
        <v>152</v>
      </c>
      <c r="AB36" s="14" t="s">
        <v>153</v>
      </c>
    </row>
    <row r="37" spans="5:28">
      <c r="E37" s="8">
        <v>33</v>
      </c>
      <c r="F37" s="10">
        <v>0.805555555555556</v>
      </c>
      <c r="G37" s="9" t="s">
        <v>199</v>
      </c>
      <c r="H37" s="12" t="s">
        <v>200</v>
      </c>
      <c r="I37" s="12" t="s">
        <v>201</v>
      </c>
      <c r="J37" s="12">
        <v>13585365888</v>
      </c>
      <c r="K37" s="24" t="s">
        <v>202</v>
      </c>
      <c r="L37" s="8">
        <v>43394</v>
      </c>
      <c r="M37" s="8" t="s">
        <v>36</v>
      </c>
      <c r="N37" s="13" t="s">
        <v>155</v>
      </c>
      <c r="O37" s="8">
        <v>63.16</v>
      </c>
      <c r="P37" s="8">
        <v>19.94</v>
      </c>
      <c r="Q37" s="25">
        <f t="shared" si="0"/>
        <v>42.7</v>
      </c>
      <c r="R37" s="8"/>
      <c r="S37" s="8"/>
      <c r="T37" s="8"/>
      <c r="U37" s="8"/>
      <c r="V37" s="8"/>
      <c r="W37" s="8">
        <v>0.52</v>
      </c>
      <c r="X37" s="8"/>
      <c r="Y37" s="25"/>
      <c r="Z37" s="25"/>
      <c r="AA37" s="14" t="s">
        <v>152</v>
      </c>
      <c r="AB37" s="14" t="s">
        <v>153</v>
      </c>
    </row>
    <row r="38" ht="27" spans="5:28">
      <c r="E38" s="8">
        <v>34</v>
      </c>
      <c r="F38" s="10">
        <v>0.853472222222222</v>
      </c>
      <c r="G38" s="9" t="s">
        <v>203</v>
      </c>
      <c r="H38" s="14" t="s">
        <v>204</v>
      </c>
      <c r="I38" s="14" t="s">
        <v>204</v>
      </c>
      <c r="J38" s="13" t="s">
        <v>205</v>
      </c>
      <c r="K38" s="14" t="s">
        <v>202</v>
      </c>
      <c r="L38" s="8">
        <v>43395</v>
      </c>
      <c r="M38" s="8" t="s">
        <v>36</v>
      </c>
      <c r="N38" s="13" t="s">
        <v>155</v>
      </c>
      <c r="O38" s="8">
        <v>63</v>
      </c>
      <c r="P38" s="8">
        <v>16.82</v>
      </c>
      <c r="Q38" s="25">
        <f t="shared" si="0"/>
        <v>45.6</v>
      </c>
      <c r="R38" s="8"/>
      <c r="S38" s="8"/>
      <c r="T38" s="8"/>
      <c r="U38" s="8"/>
      <c r="V38" s="8"/>
      <c r="W38" s="8">
        <v>0.58</v>
      </c>
      <c r="X38" s="8"/>
      <c r="Y38" s="25"/>
      <c r="Z38" s="25"/>
      <c r="AA38" s="14" t="s">
        <v>152</v>
      </c>
      <c r="AB38" s="14" t="s">
        <v>153</v>
      </c>
    </row>
    <row r="39" spans="5:28">
      <c r="E39" s="8">
        <v>35</v>
      </c>
      <c r="F39" s="10">
        <v>0.859722222222222</v>
      </c>
      <c r="G39" s="9" t="s">
        <v>206</v>
      </c>
      <c r="H39" s="8" t="s">
        <v>185</v>
      </c>
      <c r="I39" s="8" t="s">
        <v>186</v>
      </c>
      <c r="J39" s="8">
        <v>18251755119</v>
      </c>
      <c r="K39" s="8" t="s">
        <v>185</v>
      </c>
      <c r="L39" s="8">
        <v>43396</v>
      </c>
      <c r="M39" s="8" t="s">
        <v>36</v>
      </c>
      <c r="N39" s="13" t="s">
        <v>151</v>
      </c>
      <c r="O39" s="8">
        <v>73.32</v>
      </c>
      <c r="P39" s="8">
        <v>19.82</v>
      </c>
      <c r="Q39" s="25">
        <f t="shared" si="0"/>
        <v>53</v>
      </c>
      <c r="R39" s="8"/>
      <c r="S39" s="8"/>
      <c r="T39" s="8"/>
      <c r="U39" s="8"/>
      <c r="V39" s="8"/>
      <c r="W39" s="8">
        <v>0.5</v>
      </c>
      <c r="X39" s="19"/>
      <c r="Y39" s="25"/>
      <c r="Z39" s="25"/>
      <c r="AA39" s="14" t="s">
        <v>152</v>
      </c>
      <c r="AB39" s="14" t="s">
        <v>153</v>
      </c>
    </row>
    <row r="40" spans="5:28">
      <c r="E40" s="8">
        <v>40</v>
      </c>
      <c r="F40" s="9" t="s">
        <v>207</v>
      </c>
      <c r="G40" s="9" t="s">
        <v>208</v>
      </c>
      <c r="H40" s="8" t="s">
        <v>209</v>
      </c>
      <c r="I40" s="8" t="s">
        <v>209</v>
      </c>
      <c r="J40" s="8">
        <v>15052237666</v>
      </c>
      <c r="K40" s="14" t="s">
        <v>202</v>
      </c>
      <c r="L40" s="9" t="s">
        <v>210</v>
      </c>
      <c r="M40" s="8" t="s">
        <v>36</v>
      </c>
      <c r="N40" s="13" t="s">
        <v>155</v>
      </c>
      <c r="O40" s="22" t="s">
        <v>211</v>
      </c>
      <c r="P40" s="22" t="s">
        <v>212</v>
      </c>
      <c r="Q40" s="25">
        <f t="shared" si="0"/>
        <v>46.6</v>
      </c>
      <c r="R40" s="14"/>
      <c r="S40" s="14"/>
      <c r="T40" s="14"/>
      <c r="U40" s="9"/>
      <c r="V40" s="9"/>
      <c r="W40" s="9" t="s">
        <v>213</v>
      </c>
      <c r="X40" s="20"/>
      <c r="Y40" s="26"/>
      <c r="Z40" s="26"/>
      <c r="AA40" s="14" t="s">
        <v>152</v>
      </c>
      <c r="AB40" s="14" t="s">
        <v>153</v>
      </c>
    </row>
    <row r="41" ht="27" spans="5:28">
      <c r="E41" s="8">
        <v>41</v>
      </c>
      <c r="F41" s="9" t="s">
        <v>214</v>
      </c>
      <c r="G41" s="9" t="s">
        <v>215</v>
      </c>
      <c r="H41" s="14" t="s">
        <v>216</v>
      </c>
      <c r="I41" s="14" t="s">
        <v>216</v>
      </c>
      <c r="J41" s="13" t="s">
        <v>217</v>
      </c>
      <c r="K41" s="14" t="s">
        <v>191</v>
      </c>
      <c r="L41" s="9" t="s">
        <v>218</v>
      </c>
      <c r="M41" s="8" t="s">
        <v>36</v>
      </c>
      <c r="N41" s="13" t="s">
        <v>151</v>
      </c>
      <c r="O41" s="22" t="s">
        <v>219</v>
      </c>
      <c r="P41" s="22" t="s">
        <v>220</v>
      </c>
      <c r="Q41" s="25">
        <f t="shared" si="0"/>
        <v>49.8</v>
      </c>
      <c r="R41" s="14"/>
      <c r="S41" s="14"/>
      <c r="T41" s="14"/>
      <c r="U41" s="9"/>
      <c r="V41" s="9"/>
      <c r="W41" s="9" t="s">
        <v>221</v>
      </c>
      <c r="X41" s="20"/>
      <c r="Y41" s="26"/>
      <c r="Z41" s="26"/>
      <c r="AA41" s="14" t="s">
        <v>152</v>
      </c>
      <c r="AB41" s="14" t="s">
        <v>153</v>
      </c>
    </row>
    <row r="42" ht="27" spans="5:28">
      <c r="E42" s="8">
        <v>42</v>
      </c>
      <c r="F42" s="9" t="s">
        <v>222</v>
      </c>
      <c r="G42" s="9" t="s">
        <v>223</v>
      </c>
      <c r="H42" s="14" t="s">
        <v>224</v>
      </c>
      <c r="I42" s="14" t="s">
        <v>224</v>
      </c>
      <c r="J42" s="13" t="s">
        <v>225</v>
      </c>
      <c r="K42" s="14" t="s">
        <v>202</v>
      </c>
      <c r="L42" s="9" t="s">
        <v>226</v>
      </c>
      <c r="M42" s="8" t="s">
        <v>36</v>
      </c>
      <c r="N42" s="13" t="s">
        <v>155</v>
      </c>
      <c r="O42" s="22" t="s">
        <v>227</v>
      </c>
      <c r="P42" s="22" t="s">
        <v>228</v>
      </c>
      <c r="Q42" s="25">
        <f t="shared" si="0"/>
        <v>48</v>
      </c>
      <c r="R42" s="14"/>
      <c r="S42" s="14"/>
      <c r="T42" s="14"/>
      <c r="U42" s="9"/>
      <c r="V42" s="9"/>
      <c r="W42" s="9" t="s">
        <v>229</v>
      </c>
      <c r="X42" s="20"/>
      <c r="Y42" s="26"/>
      <c r="Z42" s="26"/>
      <c r="AA42" s="14" t="s">
        <v>152</v>
      </c>
      <c r="AB42" s="14" t="s">
        <v>153</v>
      </c>
    </row>
    <row r="43" spans="5:28">
      <c r="E43" s="8">
        <v>43</v>
      </c>
      <c r="F43" s="9" t="s">
        <v>230</v>
      </c>
      <c r="G43" s="9" t="s">
        <v>178</v>
      </c>
      <c r="H43" s="8" t="s">
        <v>179</v>
      </c>
      <c r="I43" s="8" t="s">
        <v>180</v>
      </c>
      <c r="J43" s="8">
        <v>15262151266</v>
      </c>
      <c r="K43" s="8" t="s">
        <v>179</v>
      </c>
      <c r="L43" s="9" t="s">
        <v>231</v>
      </c>
      <c r="M43" s="8" t="s">
        <v>36</v>
      </c>
      <c r="N43" s="13" t="s">
        <v>151</v>
      </c>
      <c r="O43" s="22" t="s">
        <v>232</v>
      </c>
      <c r="P43" s="22" t="s">
        <v>233</v>
      </c>
      <c r="Q43" s="25">
        <f t="shared" si="0"/>
        <v>62.7</v>
      </c>
      <c r="R43" s="14"/>
      <c r="S43" s="14"/>
      <c r="T43" s="14"/>
      <c r="U43" s="9"/>
      <c r="V43" s="9"/>
      <c r="W43" s="9" t="s">
        <v>234</v>
      </c>
      <c r="X43" s="20"/>
      <c r="Y43" s="26"/>
      <c r="Z43" s="26"/>
      <c r="AA43" s="14" t="s">
        <v>152</v>
      </c>
      <c r="AB43" s="14" t="s">
        <v>153</v>
      </c>
    </row>
    <row r="44" ht="27" spans="5:28">
      <c r="E44" s="8">
        <v>44</v>
      </c>
      <c r="F44" s="9" t="s">
        <v>235</v>
      </c>
      <c r="G44" s="9" t="s">
        <v>236</v>
      </c>
      <c r="H44" s="14" t="s">
        <v>32</v>
      </c>
      <c r="I44" s="14" t="s">
        <v>237</v>
      </c>
      <c r="J44" s="13" t="s">
        <v>238</v>
      </c>
      <c r="K44" s="14" t="s">
        <v>34</v>
      </c>
      <c r="L44" s="9" t="s">
        <v>239</v>
      </c>
      <c r="M44" s="8" t="s">
        <v>36</v>
      </c>
      <c r="N44" s="13" t="s">
        <v>151</v>
      </c>
      <c r="O44" s="22" t="s">
        <v>240</v>
      </c>
      <c r="P44" s="22" t="s">
        <v>241</v>
      </c>
      <c r="Q44" s="25">
        <f t="shared" si="0"/>
        <v>47</v>
      </c>
      <c r="R44" s="14"/>
      <c r="S44" s="14"/>
      <c r="T44" s="14"/>
      <c r="U44" s="9"/>
      <c r="V44" s="9"/>
      <c r="W44" s="9" t="s">
        <v>242</v>
      </c>
      <c r="X44" s="20"/>
      <c r="Y44" s="26"/>
      <c r="Z44" s="26"/>
      <c r="AA44" s="14" t="s">
        <v>152</v>
      </c>
      <c r="AB44" s="14" t="s">
        <v>153</v>
      </c>
    </row>
    <row r="45" spans="5:28">
      <c r="E45" s="8">
        <v>45</v>
      </c>
      <c r="F45" s="9" t="s">
        <v>243</v>
      </c>
      <c r="G45" s="9" t="s">
        <v>244</v>
      </c>
      <c r="H45" s="14" t="s">
        <v>32</v>
      </c>
      <c r="I45" s="14" t="s">
        <v>245</v>
      </c>
      <c r="J45" s="14">
        <v>18260764777</v>
      </c>
      <c r="K45" s="14" t="s">
        <v>34</v>
      </c>
      <c r="L45" s="9" t="s">
        <v>246</v>
      </c>
      <c r="M45" s="8" t="s">
        <v>36</v>
      </c>
      <c r="N45" s="13" t="s">
        <v>151</v>
      </c>
      <c r="O45" s="22" t="s">
        <v>240</v>
      </c>
      <c r="P45" s="9" t="s">
        <v>247</v>
      </c>
      <c r="Q45" s="25">
        <f t="shared" si="0"/>
        <v>46.9</v>
      </c>
      <c r="R45" s="14"/>
      <c r="S45" s="14"/>
      <c r="T45" s="14"/>
      <c r="U45" s="9"/>
      <c r="V45" s="9"/>
      <c r="W45" s="9" t="s">
        <v>248</v>
      </c>
      <c r="X45" s="20"/>
      <c r="Y45" s="26"/>
      <c r="Z45" s="26"/>
      <c r="AA45" s="14" t="s">
        <v>152</v>
      </c>
      <c r="AB45" s="14" t="s">
        <v>153</v>
      </c>
    </row>
    <row r="46" spans="5:28">
      <c r="E46" s="8">
        <v>46</v>
      </c>
      <c r="F46" s="9" t="s">
        <v>249</v>
      </c>
      <c r="G46" s="9" t="s">
        <v>250</v>
      </c>
      <c r="H46" s="8" t="s">
        <v>185</v>
      </c>
      <c r="I46" s="8" t="s">
        <v>196</v>
      </c>
      <c r="J46" s="8">
        <v>18205220109</v>
      </c>
      <c r="K46" s="8" t="s">
        <v>185</v>
      </c>
      <c r="L46" s="9" t="s">
        <v>251</v>
      </c>
      <c r="M46" s="8" t="s">
        <v>36</v>
      </c>
      <c r="N46" s="13" t="s">
        <v>151</v>
      </c>
      <c r="O46" s="9" t="s">
        <v>252</v>
      </c>
      <c r="P46" s="9" t="s">
        <v>253</v>
      </c>
      <c r="Q46" s="25">
        <f t="shared" si="0"/>
        <v>55</v>
      </c>
      <c r="R46" s="14"/>
      <c r="S46" s="9"/>
      <c r="T46" s="14"/>
      <c r="U46" s="9"/>
      <c r="V46" s="9"/>
      <c r="W46" s="9" t="s">
        <v>229</v>
      </c>
      <c r="X46" s="20"/>
      <c r="Y46" s="26"/>
      <c r="Z46" s="26"/>
      <c r="AA46" s="14" t="s">
        <v>152</v>
      </c>
      <c r="AB46" s="14" t="s">
        <v>153</v>
      </c>
    </row>
    <row r="47" spans="5:28">
      <c r="E47" s="8">
        <v>47</v>
      </c>
      <c r="F47" s="9" t="s">
        <v>254</v>
      </c>
      <c r="G47" s="9" t="s">
        <v>197</v>
      </c>
      <c r="H47" s="8" t="s">
        <v>185</v>
      </c>
      <c r="I47" s="8" t="s">
        <v>198</v>
      </c>
      <c r="J47" s="8">
        <v>18751672899</v>
      </c>
      <c r="K47" s="8" t="s">
        <v>185</v>
      </c>
      <c r="L47" s="9" t="s">
        <v>255</v>
      </c>
      <c r="M47" s="8" t="s">
        <v>36</v>
      </c>
      <c r="N47" s="13" t="s">
        <v>151</v>
      </c>
      <c r="O47" s="9" t="s">
        <v>256</v>
      </c>
      <c r="P47" s="9" t="s">
        <v>257</v>
      </c>
      <c r="Q47" s="25">
        <f t="shared" si="0"/>
        <v>51.4</v>
      </c>
      <c r="R47" s="14"/>
      <c r="S47" s="9"/>
      <c r="T47" s="14"/>
      <c r="U47" s="9"/>
      <c r="V47" s="9"/>
      <c r="W47" s="9" t="s">
        <v>213</v>
      </c>
      <c r="X47" s="9"/>
      <c r="Y47" s="26"/>
      <c r="Z47" s="26"/>
      <c r="AA47" s="14" t="s">
        <v>152</v>
      </c>
      <c r="AB47" s="14" t="s">
        <v>153</v>
      </c>
    </row>
    <row r="48" spans="5:28">
      <c r="E48" s="8">
        <v>48</v>
      </c>
      <c r="F48" s="9" t="s">
        <v>258</v>
      </c>
      <c r="G48" s="9" t="s">
        <v>259</v>
      </c>
      <c r="H48" s="8" t="s">
        <v>164</v>
      </c>
      <c r="I48" s="8" t="s">
        <v>260</v>
      </c>
      <c r="J48" s="8">
        <v>15365863398</v>
      </c>
      <c r="K48" s="8" t="s">
        <v>149</v>
      </c>
      <c r="L48" s="9" t="s">
        <v>261</v>
      </c>
      <c r="M48" s="8" t="s">
        <v>36</v>
      </c>
      <c r="N48" s="13" t="s">
        <v>155</v>
      </c>
      <c r="O48" s="9" t="s">
        <v>262</v>
      </c>
      <c r="P48" s="25">
        <v>22.56</v>
      </c>
      <c r="Q48" s="25">
        <f t="shared" si="0"/>
        <v>64.7</v>
      </c>
      <c r="R48" s="14"/>
      <c r="S48" s="9"/>
      <c r="T48" s="14"/>
      <c r="U48" s="9"/>
      <c r="V48" s="9"/>
      <c r="W48" s="9" t="s">
        <v>234</v>
      </c>
      <c r="X48" s="9"/>
      <c r="Y48" s="26"/>
      <c r="Z48" s="26"/>
      <c r="AA48" s="14" t="s">
        <v>152</v>
      </c>
      <c r="AB48" s="14" t="s">
        <v>153</v>
      </c>
    </row>
    <row r="49" spans="5:28">
      <c r="E49" s="8">
        <v>49</v>
      </c>
      <c r="F49" s="9" t="s">
        <v>263</v>
      </c>
      <c r="G49" s="8">
        <v>197</v>
      </c>
      <c r="H49" s="14" t="s">
        <v>32</v>
      </c>
      <c r="I49" s="14" t="s">
        <v>245</v>
      </c>
      <c r="J49" s="14">
        <v>18260764777</v>
      </c>
      <c r="K49" s="14" t="s">
        <v>34</v>
      </c>
      <c r="L49" s="9" t="s">
        <v>264</v>
      </c>
      <c r="M49" s="8" t="s">
        <v>36</v>
      </c>
      <c r="N49" s="26" t="s">
        <v>151</v>
      </c>
      <c r="O49" s="25">
        <v>66.62</v>
      </c>
      <c r="P49" s="25">
        <v>18</v>
      </c>
      <c r="Q49" s="25">
        <f t="shared" si="0"/>
        <v>47.94</v>
      </c>
      <c r="R49" s="14"/>
      <c r="S49" s="9"/>
      <c r="T49" s="14"/>
      <c r="U49" s="25"/>
      <c r="V49" s="25"/>
      <c r="W49" s="25">
        <v>0.68</v>
      </c>
      <c r="X49" s="28"/>
      <c r="Y49" s="25"/>
      <c r="Z49" s="25"/>
      <c r="AA49" s="14" t="s">
        <v>152</v>
      </c>
      <c r="AB49" s="14" t="s">
        <v>153</v>
      </c>
    </row>
    <row r="50" spans="5:28">
      <c r="E50" s="8">
        <v>50</v>
      </c>
      <c r="F50" s="9" t="s">
        <v>265</v>
      </c>
      <c r="G50" s="8">
        <v>8991</v>
      </c>
      <c r="H50" s="8" t="s">
        <v>51</v>
      </c>
      <c r="I50" s="8" t="s">
        <v>266</v>
      </c>
      <c r="J50" s="8">
        <v>15050087489</v>
      </c>
      <c r="K50" s="14" t="s">
        <v>202</v>
      </c>
      <c r="L50" s="8">
        <v>43414</v>
      </c>
      <c r="M50" s="8" t="s">
        <v>36</v>
      </c>
      <c r="N50" s="26" t="s">
        <v>155</v>
      </c>
      <c r="O50" s="25">
        <v>83.36</v>
      </c>
      <c r="P50" s="25">
        <v>23.26</v>
      </c>
      <c r="Q50" s="25">
        <f t="shared" si="0"/>
        <v>59.4</v>
      </c>
      <c r="R50" s="14"/>
      <c r="S50" s="8"/>
      <c r="T50" s="14"/>
      <c r="U50" s="25"/>
      <c r="V50" s="14"/>
      <c r="W50" s="29">
        <v>0.7</v>
      </c>
      <c r="X50" s="25"/>
      <c r="Y50" s="25"/>
      <c r="Z50" s="25"/>
      <c r="AA50" s="14" t="s">
        <v>152</v>
      </c>
      <c r="AB50" s="14" t="s">
        <v>153</v>
      </c>
    </row>
    <row r="51" spans="5:28">
      <c r="E51" s="8">
        <v>51</v>
      </c>
      <c r="F51" s="9" t="s">
        <v>267</v>
      </c>
      <c r="G51" s="8">
        <v>277</v>
      </c>
      <c r="H51" s="8" t="s">
        <v>185</v>
      </c>
      <c r="I51" s="8" t="s">
        <v>186</v>
      </c>
      <c r="J51" s="8">
        <v>18251755119</v>
      </c>
      <c r="K51" s="8" t="s">
        <v>185</v>
      </c>
      <c r="L51" s="8">
        <v>43415</v>
      </c>
      <c r="M51" s="8" t="s">
        <v>36</v>
      </c>
      <c r="N51" s="26" t="s">
        <v>151</v>
      </c>
      <c r="O51" s="25">
        <v>75.22</v>
      </c>
      <c r="P51" s="25">
        <v>19.86</v>
      </c>
      <c r="Q51" s="25">
        <f t="shared" si="0"/>
        <v>54.8</v>
      </c>
      <c r="R51" s="14"/>
      <c r="S51" s="8"/>
      <c r="T51" s="14"/>
      <c r="U51" s="25"/>
      <c r="V51" s="14"/>
      <c r="W51" s="29">
        <v>0.56</v>
      </c>
      <c r="X51" s="25"/>
      <c r="Y51" s="25"/>
      <c r="Z51" s="25"/>
      <c r="AA51" s="14" t="s">
        <v>152</v>
      </c>
      <c r="AB51" s="14" t="s">
        <v>153</v>
      </c>
    </row>
    <row r="52" spans="5:28">
      <c r="E52" s="8">
        <v>52</v>
      </c>
      <c r="F52" s="9" t="s">
        <v>268</v>
      </c>
      <c r="G52" s="8">
        <v>833</v>
      </c>
      <c r="H52" s="8" t="s">
        <v>179</v>
      </c>
      <c r="I52" s="8" t="s">
        <v>180</v>
      </c>
      <c r="J52" s="8">
        <v>15262151266</v>
      </c>
      <c r="K52" s="8" t="s">
        <v>179</v>
      </c>
      <c r="L52" s="8">
        <v>43418</v>
      </c>
      <c r="M52" s="8" t="s">
        <v>36</v>
      </c>
      <c r="N52" s="26" t="s">
        <v>151</v>
      </c>
      <c r="O52" s="25">
        <v>84.38</v>
      </c>
      <c r="P52" s="25">
        <v>21.64</v>
      </c>
      <c r="Q52" s="25">
        <f t="shared" si="0"/>
        <v>62</v>
      </c>
      <c r="R52" s="14"/>
      <c r="S52" s="8"/>
      <c r="T52" s="14"/>
      <c r="U52" s="25"/>
      <c r="V52" s="14"/>
      <c r="W52" s="25">
        <v>0.74</v>
      </c>
      <c r="X52" s="25"/>
      <c r="Y52" s="25"/>
      <c r="Z52" s="25"/>
      <c r="AA52" s="14" t="s">
        <v>152</v>
      </c>
      <c r="AB52" s="14" t="s">
        <v>153</v>
      </c>
    </row>
    <row r="53" spans="5:28">
      <c r="E53" s="8">
        <v>53</v>
      </c>
      <c r="F53" s="9" t="s">
        <v>269</v>
      </c>
      <c r="G53" s="8">
        <v>7771</v>
      </c>
      <c r="H53" s="8" t="s">
        <v>51</v>
      </c>
      <c r="I53" s="8" t="s">
        <v>270</v>
      </c>
      <c r="J53" s="8">
        <v>18152016113</v>
      </c>
      <c r="K53" s="14" t="s">
        <v>202</v>
      </c>
      <c r="L53" s="8">
        <v>43417</v>
      </c>
      <c r="M53" s="8" t="s">
        <v>36</v>
      </c>
      <c r="N53" s="26" t="s">
        <v>155</v>
      </c>
      <c r="O53" s="25">
        <v>82.24</v>
      </c>
      <c r="P53" s="25">
        <v>23.28</v>
      </c>
      <c r="Q53" s="25">
        <f t="shared" si="0"/>
        <v>57.4</v>
      </c>
      <c r="R53" s="14"/>
      <c r="S53" s="8"/>
      <c r="T53" s="14"/>
      <c r="U53" s="25"/>
      <c r="V53" s="14"/>
      <c r="W53" s="25">
        <v>1.56</v>
      </c>
      <c r="X53" s="25"/>
      <c r="Y53" s="25"/>
      <c r="Z53" s="25"/>
      <c r="AA53" s="14" t="s">
        <v>152</v>
      </c>
      <c r="AB53" s="14" t="s">
        <v>153</v>
      </c>
    </row>
    <row r="54" ht="27" spans="5:28">
      <c r="E54" s="8">
        <v>54</v>
      </c>
      <c r="F54" s="9" t="s">
        <v>271</v>
      </c>
      <c r="G54" s="8">
        <v>8855</v>
      </c>
      <c r="H54" s="8" t="s">
        <v>51</v>
      </c>
      <c r="I54" s="14" t="s">
        <v>272</v>
      </c>
      <c r="J54" s="96" t="s">
        <v>273</v>
      </c>
      <c r="K54" s="14" t="s">
        <v>202</v>
      </c>
      <c r="L54" s="8">
        <v>43416</v>
      </c>
      <c r="M54" s="8" t="s">
        <v>36</v>
      </c>
      <c r="N54" s="26" t="s">
        <v>151</v>
      </c>
      <c r="O54" s="25">
        <v>81.08</v>
      </c>
      <c r="P54" s="25">
        <v>22.74</v>
      </c>
      <c r="Q54" s="25">
        <f t="shared" si="0"/>
        <v>57.3</v>
      </c>
      <c r="R54" s="14"/>
      <c r="S54" s="8"/>
      <c r="T54" s="14"/>
      <c r="U54" s="25"/>
      <c r="V54" s="14"/>
      <c r="W54" s="25">
        <v>1.04</v>
      </c>
      <c r="X54" s="25"/>
      <c r="Y54" s="25"/>
      <c r="Z54" s="25"/>
      <c r="AA54" s="14" t="s">
        <v>152</v>
      </c>
      <c r="AB54" s="14" t="s">
        <v>153</v>
      </c>
    </row>
    <row r="55" ht="27" spans="5:28">
      <c r="E55" s="8">
        <v>55</v>
      </c>
      <c r="F55" s="9" t="s">
        <v>274</v>
      </c>
      <c r="G55" s="8">
        <v>523</v>
      </c>
      <c r="H55" s="14" t="s">
        <v>275</v>
      </c>
      <c r="I55" s="14" t="s">
        <v>275</v>
      </c>
      <c r="J55" s="13" t="s">
        <v>276</v>
      </c>
      <c r="K55" s="14" t="s">
        <v>202</v>
      </c>
      <c r="L55" s="8">
        <v>43419</v>
      </c>
      <c r="M55" s="8" t="s">
        <v>36</v>
      </c>
      <c r="N55" s="26" t="s">
        <v>155</v>
      </c>
      <c r="O55" s="25">
        <v>64.08</v>
      </c>
      <c r="P55" s="25">
        <v>17.46</v>
      </c>
      <c r="Q55" s="25">
        <f t="shared" si="0"/>
        <v>46</v>
      </c>
      <c r="R55" s="14"/>
      <c r="S55" s="8"/>
      <c r="T55" s="14"/>
      <c r="U55" s="25"/>
      <c r="V55" s="14"/>
      <c r="W55" s="25">
        <v>0.62</v>
      </c>
      <c r="X55" s="25"/>
      <c r="Y55" s="25"/>
      <c r="Z55" s="25"/>
      <c r="AA55" s="14" t="s">
        <v>152</v>
      </c>
      <c r="AB55" s="14" t="s">
        <v>153</v>
      </c>
    </row>
    <row r="56" spans="5:28">
      <c r="E56" s="8">
        <v>56</v>
      </c>
      <c r="F56" s="9" t="s">
        <v>277</v>
      </c>
      <c r="G56" s="8">
        <v>868</v>
      </c>
      <c r="H56" s="8" t="s">
        <v>149</v>
      </c>
      <c r="I56" s="8" t="s">
        <v>182</v>
      </c>
      <c r="J56" s="8">
        <v>15365863398</v>
      </c>
      <c r="K56" s="8" t="s">
        <v>149</v>
      </c>
      <c r="L56" s="8">
        <v>43420</v>
      </c>
      <c r="M56" s="8" t="s">
        <v>36</v>
      </c>
      <c r="N56" s="26" t="s">
        <v>155</v>
      </c>
      <c r="O56" s="25">
        <v>87.24</v>
      </c>
      <c r="P56" s="25">
        <v>22.2</v>
      </c>
      <c r="Q56" s="25">
        <f t="shared" si="0"/>
        <v>64.3</v>
      </c>
      <c r="R56" s="14"/>
      <c r="S56" s="8"/>
      <c r="T56" s="14"/>
      <c r="U56" s="25"/>
      <c r="V56" s="14"/>
      <c r="W56" s="25">
        <v>0.74</v>
      </c>
      <c r="X56" s="25"/>
      <c r="Y56" s="25"/>
      <c r="Z56" s="25"/>
      <c r="AA56" s="14" t="s">
        <v>152</v>
      </c>
      <c r="AB56" s="14" t="s">
        <v>153</v>
      </c>
    </row>
    <row r="57" ht="27" spans="5:28">
      <c r="E57" s="8">
        <v>57</v>
      </c>
      <c r="F57" s="9" t="s">
        <v>278</v>
      </c>
      <c r="G57" s="8">
        <v>673</v>
      </c>
      <c r="H57" s="14" t="s">
        <v>32</v>
      </c>
      <c r="I57" s="14" t="s">
        <v>237</v>
      </c>
      <c r="J57" s="13" t="s">
        <v>238</v>
      </c>
      <c r="K57" s="14" t="s">
        <v>34</v>
      </c>
      <c r="L57" s="8">
        <v>43421</v>
      </c>
      <c r="M57" s="8" t="s">
        <v>36</v>
      </c>
      <c r="N57" s="26" t="s">
        <v>151</v>
      </c>
      <c r="O57" s="25">
        <v>65.9</v>
      </c>
      <c r="P57" s="25">
        <v>18.06</v>
      </c>
      <c r="Q57" s="25">
        <f t="shared" si="0"/>
        <v>47.3</v>
      </c>
      <c r="R57" s="14"/>
      <c r="S57" s="8"/>
      <c r="T57" s="14"/>
      <c r="U57" s="25"/>
      <c r="V57" s="14"/>
      <c r="W57" s="25">
        <v>0.54</v>
      </c>
      <c r="X57" s="25"/>
      <c r="Y57" s="25"/>
      <c r="Z57" s="25"/>
      <c r="AA57" s="14" t="s">
        <v>152</v>
      </c>
      <c r="AB57" s="14" t="s">
        <v>153</v>
      </c>
    </row>
    <row r="58" spans="5:28">
      <c r="E58" s="8">
        <v>58</v>
      </c>
      <c r="F58" s="9" t="s">
        <v>279</v>
      </c>
      <c r="G58" s="8">
        <v>861</v>
      </c>
      <c r="H58" s="8" t="s">
        <v>149</v>
      </c>
      <c r="I58" s="14" t="s">
        <v>184</v>
      </c>
      <c r="J58" s="14">
        <v>15062050872</v>
      </c>
      <c r="K58" s="8" t="s">
        <v>149</v>
      </c>
      <c r="L58" s="8">
        <v>43422</v>
      </c>
      <c r="M58" s="8" t="s">
        <v>36</v>
      </c>
      <c r="N58" s="26" t="s">
        <v>155</v>
      </c>
      <c r="O58" s="25">
        <v>90.12</v>
      </c>
      <c r="P58" s="25">
        <v>22.71</v>
      </c>
      <c r="Q58" s="25">
        <f t="shared" si="0"/>
        <v>66.71</v>
      </c>
      <c r="R58" s="14"/>
      <c r="S58" s="8"/>
      <c r="T58" s="14"/>
      <c r="U58" s="25"/>
      <c r="V58" s="14"/>
      <c r="W58" s="25">
        <v>0.7</v>
      </c>
      <c r="X58" s="25"/>
      <c r="Y58" s="25"/>
      <c r="Z58" s="25"/>
      <c r="AA58" s="14" t="s">
        <v>152</v>
      </c>
      <c r="AB58" s="14" t="s">
        <v>153</v>
      </c>
    </row>
    <row r="59" spans="5:28">
      <c r="E59" s="8">
        <v>59</v>
      </c>
      <c r="F59" s="9" t="s">
        <v>280</v>
      </c>
      <c r="G59" s="8">
        <v>188</v>
      </c>
      <c r="H59" s="14" t="s">
        <v>164</v>
      </c>
      <c r="I59" s="14" t="s">
        <v>281</v>
      </c>
      <c r="J59" s="14">
        <v>13815385227</v>
      </c>
      <c r="K59" s="8" t="s">
        <v>34</v>
      </c>
      <c r="L59" s="8">
        <v>43423</v>
      </c>
      <c r="M59" s="8" t="s">
        <v>36</v>
      </c>
      <c r="N59" s="26" t="s">
        <v>151</v>
      </c>
      <c r="O59" s="25">
        <v>66.68</v>
      </c>
      <c r="P59" s="25">
        <v>18.14</v>
      </c>
      <c r="Q59" s="25">
        <f t="shared" si="0"/>
        <v>48</v>
      </c>
      <c r="R59" s="14"/>
      <c r="S59" s="8"/>
      <c r="T59" s="14"/>
      <c r="U59" s="25"/>
      <c r="V59" s="14"/>
      <c r="W59" s="25">
        <v>0.54</v>
      </c>
      <c r="X59" s="25"/>
      <c r="Y59" s="25"/>
      <c r="Z59" s="25"/>
      <c r="AA59" s="14" t="s">
        <v>152</v>
      </c>
      <c r="AB59" s="14" t="s">
        <v>153</v>
      </c>
    </row>
    <row r="60" spans="5:28">
      <c r="E60" s="8">
        <v>60</v>
      </c>
      <c r="F60" s="9" t="s">
        <v>282</v>
      </c>
      <c r="G60" s="8">
        <v>199</v>
      </c>
      <c r="H60" s="8" t="s">
        <v>283</v>
      </c>
      <c r="I60" s="8" t="s">
        <v>283</v>
      </c>
      <c r="J60" s="8">
        <v>18353930809</v>
      </c>
      <c r="K60" s="14" t="s">
        <v>202</v>
      </c>
      <c r="L60" s="8">
        <v>43424</v>
      </c>
      <c r="M60" s="8" t="s">
        <v>36</v>
      </c>
      <c r="N60" s="26" t="s">
        <v>155</v>
      </c>
      <c r="O60" s="25">
        <v>64.64</v>
      </c>
      <c r="P60" s="25">
        <v>18.02</v>
      </c>
      <c r="Q60" s="25">
        <f t="shared" si="0"/>
        <v>45.8</v>
      </c>
      <c r="R60" s="14"/>
      <c r="S60" s="14"/>
      <c r="T60" s="14"/>
      <c r="U60" s="25"/>
      <c r="V60" s="14"/>
      <c r="W60" s="25">
        <v>0.82</v>
      </c>
      <c r="X60" s="25"/>
      <c r="Y60" s="25"/>
      <c r="Z60" s="25"/>
      <c r="AA60" s="14" t="s">
        <v>152</v>
      </c>
      <c r="AB60" s="14" t="s">
        <v>153</v>
      </c>
    </row>
    <row r="61" ht="27" spans="5:28">
      <c r="E61" s="8">
        <v>62</v>
      </c>
      <c r="F61" s="9" t="s">
        <v>284</v>
      </c>
      <c r="G61" s="9" t="s">
        <v>285</v>
      </c>
      <c r="H61" s="14" t="s">
        <v>286</v>
      </c>
      <c r="I61" s="14" t="s">
        <v>286</v>
      </c>
      <c r="J61" s="13" t="s">
        <v>287</v>
      </c>
      <c r="K61" s="14" t="s">
        <v>191</v>
      </c>
      <c r="L61" s="8">
        <v>43346</v>
      </c>
      <c r="M61" s="8" t="s">
        <v>288</v>
      </c>
      <c r="N61" s="26"/>
      <c r="O61" s="25">
        <v>55.88</v>
      </c>
      <c r="P61" s="25">
        <v>17.06</v>
      </c>
      <c r="Q61" s="25">
        <f t="shared" si="0"/>
        <v>38</v>
      </c>
      <c r="R61" s="14">
        <v>5.7</v>
      </c>
      <c r="S61" s="14">
        <v>2.5</v>
      </c>
      <c r="T61" s="14">
        <v>2.7</v>
      </c>
      <c r="U61" s="25"/>
      <c r="V61" s="14"/>
      <c r="W61" s="25">
        <v>0.82</v>
      </c>
      <c r="X61" s="25"/>
      <c r="Y61" s="25"/>
      <c r="Z61" s="25"/>
      <c r="AA61" s="14" t="s">
        <v>152</v>
      </c>
      <c r="AB61" s="14" t="s">
        <v>153</v>
      </c>
    </row>
    <row r="62" ht="27" spans="5:28">
      <c r="E62" s="8">
        <v>63</v>
      </c>
      <c r="F62" s="9" t="s">
        <v>289</v>
      </c>
      <c r="G62" s="9" t="s">
        <v>290</v>
      </c>
      <c r="H62" s="14" t="s">
        <v>291</v>
      </c>
      <c r="I62" s="14" t="s">
        <v>292</v>
      </c>
      <c r="J62" s="13" t="s">
        <v>293</v>
      </c>
      <c r="K62" s="14" t="s">
        <v>294</v>
      </c>
      <c r="L62" s="8">
        <v>43351</v>
      </c>
      <c r="M62" s="8" t="s">
        <v>288</v>
      </c>
      <c r="N62" s="26"/>
      <c r="O62" s="25">
        <v>55.64</v>
      </c>
      <c r="P62" s="25">
        <v>17.68</v>
      </c>
      <c r="Q62" s="25">
        <f t="shared" si="0"/>
        <v>37.2</v>
      </c>
      <c r="R62" s="14">
        <v>5.5</v>
      </c>
      <c r="S62" s="14">
        <v>2.2</v>
      </c>
      <c r="T62" s="14">
        <v>2.31</v>
      </c>
      <c r="U62" s="25"/>
      <c r="V62" s="14"/>
      <c r="W62" s="25">
        <v>0.76</v>
      </c>
      <c r="X62" s="25"/>
      <c r="Y62" s="25"/>
      <c r="Z62" s="25"/>
      <c r="AA62" s="14" t="s">
        <v>152</v>
      </c>
      <c r="AB62" s="14" t="s">
        <v>153</v>
      </c>
    </row>
    <row r="63" spans="5:28">
      <c r="E63" s="8">
        <v>64</v>
      </c>
      <c r="F63" s="9" t="s">
        <v>295</v>
      </c>
      <c r="G63" s="8">
        <v>7620</v>
      </c>
      <c r="H63" s="8" t="s">
        <v>296</v>
      </c>
      <c r="I63" s="8" t="s">
        <v>296</v>
      </c>
      <c r="J63" s="8">
        <v>13815384858</v>
      </c>
      <c r="K63" s="8" t="s">
        <v>34</v>
      </c>
      <c r="L63" s="8">
        <v>43358</v>
      </c>
      <c r="M63" s="8" t="s">
        <v>288</v>
      </c>
      <c r="N63" s="26"/>
      <c r="O63" s="25">
        <v>63.12</v>
      </c>
      <c r="P63" s="25">
        <v>17.84</v>
      </c>
      <c r="Q63" s="25">
        <f t="shared" si="0"/>
        <v>44.3</v>
      </c>
      <c r="R63" s="14">
        <v>5.6</v>
      </c>
      <c r="S63" s="14">
        <v>2.5</v>
      </c>
      <c r="T63" s="14">
        <v>2.5</v>
      </c>
      <c r="U63" s="25"/>
      <c r="V63" s="14"/>
      <c r="W63" s="25">
        <v>0.98</v>
      </c>
      <c r="X63" s="25"/>
      <c r="Y63" s="25"/>
      <c r="Z63" s="25"/>
      <c r="AA63" s="14" t="s">
        <v>152</v>
      </c>
      <c r="AB63" s="14" t="s">
        <v>153</v>
      </c>
    </row>
    <row r="64" spans="5:28">
      <c r="E64" s="8">
        <v>65</v>
      </c>
      <c r="F64" s="9" t="s">
        <v>297</v>
      </c>
      <c r="G64" s="8">
        <v>528</v>
      </c>
      <c r="H64" s="8" t="s">
        <v>298</v>
      </c>
      <c r="I64" s="8" t="s">
        <v>299</v>
      </c>
      <c r="J64" s="8">
        <v>18344884456</v>
      </c>
      <c r="K64" s="8" t="s">
        <v>34</v>
      </c>
      <c r="L64" s="14">
        <v>43359</v>
      </c>
      <c r="M64" s="8" t="s">
        <v>288</v>
      </c>
      <c r="N64" s="13"/>
      <c r="O64" s="25">
        <v>63.2</v>
      </c>
      <c r="P64" s="8">
        <v>18.44</v>
      </c>
      <c r="Q64" s="25">
        <f t="shared" si="0"/>
        <v>43.8</v>
      </c>
      <c r="R64" s="14">
        <v>5.8</v>
      </c>
      <c r="S64" s="14">
        <v>1.5</v>
      </c>
      <c r="T64" s="14">
        <v>2.3</v>
      </c>
      <c r="U64" s="14"/>
      <c r="V64" s="14"/>
      <c r="W64" s="14">
        <v>0.96</v>
      </c>
      <c r="X64" s="25"/>
      <c r="Y64" s="25"/>
      <c r="Z64" s="25"/>
      <c r="AA64" s="14" t="s">
        <v>152</v>
      </c>
      <c r="AB64" s="14" t="s">
        <v>153</v>
      </c>
    </row>
    <row r="65" ht="27" spans="5:28">
      <c r="E65" s="8">
        <v>74</v>
      </c>
      <c r="F65" s="9" t="s">
        <v>300</v>
      </c>
      <c r="G65" s="9" t="s">
        <v>301</v>
      </c>
      <c r="H65" s="14" t="s">
        <v>302</v>
      </c>
      <c r="I65" s="14" t="s">
        <v>302</v>
      </c>
      <c r="J65" s="13" t="s">
        <v>303</v>
      </c>
      <c r="K65" s="14" t="s">
        <v>304</v>
      </c>
      <c r="L65" s="8">
        <v>43360</v>
      </c>
      <c r="M65" s="8" t="s">
        <v>288</v>
      </c>
      <c r="N65" s="25"/>
      <c r="O65" s="25">
        <v>60.08</v>
      </c>
      <c r="P65" s="25">
        <v>17.82</v>
      </c>
      <c r="Q65" s="25">
        <f t="shared" si="0"/>
        <v>41.5</v>
      </c>
      <c r="R65" s="14">
        <v>5.8</v>
      </c>
      <c r="S65" s="14">
        <v>2.3</v>
      </c>
      <c r="T65" s="14">
        <v>2.5</v>
      </c>
      <c r="U65" s="25"/>
      <c r="V65" s="14"/>
      <c r="W65" s="25">
        <v>0.76</v>
      </c>
      <c r="X65" s="25"/>
      <c r="Y65" s="25"/>
      <c r="Z65" s="25"/>
      <c r="AA65" s="14" t="s">
        <v>152</v>
      </c>
      <c r="AB65" s="14" t="s">
        <v>153</v>
      </c>
    </row>
    <row r="66" ht="27" spans="5:28">
      <c r="E66" s="8">
        <v>75</v>
      </c>
      <c r="F66" s="9" t="s">
        <v>305</v>
      </c>
      <c r="G66" s="8">
        <v>337</v>
      </c>
      <c r="H66" s="14" t="s">
        <v>306</v>
      </c>
      <c r="I66" s="14" t="s">
        <v>306</v>
      </c>
      <c r="J66" s="13" t="s">
        <v>307</v>
      </c>
      <c r="K66" s="14" t="s">
        <v>191</v>
      </c>
      <c r="L66" s="8">
        <v>43373</v>
      </c>
      <c r="M66" s="8" t="s">
        <v>288</v>
      </c>
      <c r="N66" s="25"/>
      <c r="O66" s="25">
        <v>66.1</v>
      </c>
      <c r="P66" s="25">
        <v>18.64</v>
      </c>
      <c r="Q66" s="25">
        <f t="shared" si="0"/>
        <v>46.5</v>
      </c>
      <c r="R66" s="14">
        <v>5.7</v>
      </c>
      <c r="S66" s="14">
        <v>2.3</v>
      </c>
      <c r="T66" s="14">
        <v>2.6</v>
      </c>
      <c r="U66" s="25"/>
      <c r="V66" s="14"/>
      <c r="W66" s="25">
        <v>0.96</v>
      </c>
      <c r="X66" s="25"/>
      <c r="Y66" s="25"/>
      <c r="Z66" s="25"/>
      <c r="AA66" s="14" t="s">
        <v>152</v>
      </c>
      <c r="AB66" s="14" t="s">
        <v>153</v>
      </c>
    </row>
    <row r="67" ht="27" spans="5:28">
      <c r="E67" s="8">
        <v>76</v>
      </c>
      <c r="F67" s="9" t="s">
        <v>308</v>
      </c>
      <c r="G67" s="8">
        <v>582</v>
      </c>
      <c r="H67" s="14" t="s">
        <v>309</v>
      </c>
      <c r="I67" s="14" t="s">
        <v>309</v>
      </c>
      <c r="J67" s="13" t="s">
        <v>310</v>
      </c>
      <c r="K67" s="14" t="s">
        <v>191</v>
      </c>
      <c r="L67" s="8">
        <v>43388</v>
      </c>
      <c r="M67" s="8" t="s">
        <v>288</v>
      </c>
      <c r="N67" s="25"/>
      <c r="O67" s="25">
        <v>62.74</v>
      </c>
      <c r="P67" s="25">
        <v>18.34</v>
      </c>
      <c r="Q67" s="25">
        <f t="shared" si="0"/>
        <v>43.6</v>
      </c>
      <c r="R67" s="14">
        <v>5.7</v>
      </c>
      <c r="S67" s="14">
        <v>2</v>
      </c>
      <c r="T67" s="14">
        <v>2.7</v>
      </c>
      <c r="U67" s="25"/>
      <c r="V67" s="14"/>
      <c r="W67" s="25">
        <v>0.8</v>
      </c>
      <c r="X67" s="25"/>
      <c r="Y67" s="25"/>
      <c r="Z67" s="25"/>
      <c r="AA67" s="14" t="s">
        <v>152</v>
      </c>
      <c r="AB67" s="14" t="s">
        <v>153</v>
      </c>
    </row>
    <row r="68" ht="27" spans="5:28">
      <c r="E68" s="8">
        <v>77</v>
      </c>
      <c r="F68" s="9" t="s">
        <v>311</v>
      </c>
      <c r="G68" s="9" t="s">
        <v>312</v>
      </c>
      <c r="H68" s="14" t="s">
        <v>313</v>
      </c>
      <c r="I68" s="14" t="s">
        <v>313</v>
      </c>
      <c r="J68" s="13" t="s">
        <v>314</v>
      </c>
      <c r="K68" s="14" t="s">
        <v>191</v>
      </c>
      <c r="L68" s="8">
        <v>43391</v>
      </c>
      <c r="M68" s="8" t="s">
        <v>288</v>
      </c>
      <c r="N68" s="25"/>
      <c r="O68" s="25">
        <v>56.26</v>
      </c>
      <c r="P68" s="25">
        <v>16.48</v>
      </c>
      <c r="Q68" s="25">
        <f t="shared" si="0"/>
        <v>39</v>
      </c>
      <c r="R68" s="14">
        <v>5.3</v>
      </c>
      <c r="S68" s="14">
        <v>1.5</v>
      </c>
      <c r="T68" s="14">
        <v>2.3</v>
      </c>
      <c r="U68" s="25"/>
      <c r="V68" s="14"/>
      <c r="W68" s="25">
        <v>0.78</v>
      </c>
      <c r="X68" s="25"/>
      <c r="Y68" s="25"/>
      <c r="Z68" s="25"/>
      <c r="AA68" s="14" t="s">
        <v>152</v>
      </c>
      <c r="AB68" s="14" t="s">
        <v>153</v>
      </c>
    </row>
    <row r="69" ht="27" spans="5:28">
      <c r="E69" s="8">
        <v>78</v>
      </c>
      <c r="F69" s="9" t="s">
        <v>207</v>
      </c>
      <c r="G69" s="8">
        <v>5309</v>
      </c>
      <c r="H69" s="14" t="s">
        <v>315</v>
      </c>
      <c r="I69" s="14" t="s">
        <v>315</v>
      </c>
      <c r="J69" s="13" t="s">
        <v>316</v>
      </c>
      <c r="K69" s="14" t="s">
        <v>191</v>
      </c>
      <c r="L69" s="8">
        <v>43398</v>
      </c>
      <c r="M69" s="8" t="s">
        <v>288</v>
      </c>
      <c r="N69" s="25"/>
      <c r="O69" s="25">
        <v>60.94</v>
      </c>
      <c r="P69" s="25">
        <v>18.48</v>
      </c>
      <c r="Q69" s="25">
        <f t="shared" si="0"/>
        <v>41.7</v>
      </c>
      <c r="R69" s="14">
        <v>5.6</v>
      </c>
      <c r="S69" s="14">
        <v>2.5</v>
      </c>
      <c r="T69" s="14">
        <v>2.3</v>
      </c>
      <c r="U69" s="25"/>
      <c r="V69" s="14"/>
      <c r="W69" s="25">
        <v>0.76</v>
      </c>
      <c r="X69" s="25"/>
      <c r="Y69" s="25"/>
      <c r="Z69" s="25"/>
      <c r="AA69" s="14" t="s">
        <v>152</v>
      </c>
      <c r="AB69" s="14" t="s">
        <v>153</v>
      </c>
    </row>
    <row r="70" ht="27" spans="5:28">
      <c r="E70" s="8">
        <v>79</v>
      </c>
      <c r="F70" s="9" t="s">
        <v>317</v>
      </c>
      <c r="G70" s="8">
        <v>3793</v>
      </c>
      <c r="H70" s="14" t="s">
        <v>318</v>
      </c>
      <c r="I70" s="14" t="s">
        <v>318</v>
      </c>
      <c r="J70" s="13" t="s">
        <v>319</v>
      </c>
      <c r="K70" s="14" t="s">
        <v>304</v>
      </c>
      <c r="L70" s="8">
        <v>43399</v>
      </c>
      <c r="M70" s="8" t="s">
        <v>288</v>
      </c>
      <c r="N70" s="8"/>
      <c r="O70" s="33">
        <v>59.04</v>
      </c>
      <c r="P70" s="33">
        <v>15.9</v>
      </c>
      <c r="Q70" s="25">
        <f t="shared" ref="Q70:Q76" si="1">+O70-P70-W70</f>
        <v>42.3</v>
      </c>
      <c r="R70" s="14">
        <v>5.2</v>
      </c>
      <c r="S70" s="14">
        <v>1.75</v>
      </c>
      <c r="T70" s="14">
        <v>2.31</v>
      </c>
      <c r="U70" s="33"/>
      <c r="V70" s="36"/>
      <c r="W70" s="33">
        <v>0.84</v>
      </c>
      <c r="X70" s="8"/>
      <c r="Y70" s="8"/>
      <c r="Z70" s="25"/>
      <c r="AA70" s="14" t="s">
        <v>152</v>
      </c>
      <c r="AB70" s="14" t="s">
        <v>153</v>
      </c>
    </row>
    <row r="71" ht="27" spans="5:28">
      <c r="E71" s="8">
        <v>1</v>
      </c>
      <c r="F71" s="9" t="s">
        <v>320</v>
      </c>
      <c r="G71" s="9" t="s">
        <v>321</v>
      </c>
      <c r="H71" s="14" t="s">
        <v>322</v>
      </c>
      <c r="I71" s="14" t="s">
        <v>323</v>
      </c>
      <c r="J71" s="13" t="s">
        <v>324</v>
      </c>
      <c r="K71" s="14" t="s">
        <v>191</v>
      </c>
      <c r="L71" s="8">
        <v>43400</v>
      </c>
      <c r="M71" s="8" t="s">
        <v>288</v>
      </c>
      <c r="N71" s="8"/>
      <c r="O71" s="8">
        <v>59.12</v>
      </c>
      <c r="P71" s="8">
        <v>18</v>
      </c>
      <c r="Q71" s="25">
        <f t="shared" si="1"/>
        <v>40.3</v>
      </c>
      <c r="R71" s="14">
        <v>5.6</v>
      </c>
      <c r="S71" s="14">
        <v>2.25</v>
      </c>
      <c r="T71" s="14">
        <v>2.37</v>
      </c>
      <c r="U71" s="8"/>
      <c r="V71" s="14"/>
      <c r="W71" s="8">
        <v>0.82</v>
      </c>
      <c r="X71" s="8"/>
      <c r="Y71" s="8"/>
      <c r="Z71" s="25"/>
      <c r="AA71" s="14" t="s">
        <v>152</v>
      </c>
      <c r="AB71" s="14" t="s">
        <v>153</v>
      </c>
    </row>
    <row r="72" ht="27" spans="5:28">
      <c r="E72" s="8">
        <v>2</v>
      </c>
      <c r="F72" s="9" t="s">
        <v>325</v>
      </c>
      <c r="G72" s="9" t="s">
        <v>326</v>
      </c>
      <c r="H72" s="14" t="s">
        <v>327</v>
      </c>
      <c r="I72" s="14" t="s">
        <v>327</v>
      </c>
      <c r="J72" s="13" t="s">
        <v>328</v>
      </c>
      <c r="K72" s="14" t="s">
        <v>304</v>
      </c>
      <c r="L72" s="8">
        <v>43401</v>
      </c>
      <c r="M72" s="8" t="s">
        <v>288</v>
      </c>
      <c r="N72" s="8"/>
      <c r="O72" s="8">
        <v>60.06</v>
      </c>
      <c r="P72" s="8">
        <v>19.5</v>
      </c>
      <c r="Q72" s="25">
        <f t="shared" si="1"/>
        <v>39.8</v>
      </c>
      <c r="R72" s="14">
        <v>5.8</v>
      </c>
      <c r="S72" s="14">
        <v>2.5</v>
      </c>
      <c r="T72" s="14">
        <v>2.3</v>
      </c>
      <c r="U72" s="8"/>
      <c r="V72" s="14"/>
      <c r="W72" s="8">
        <v>0.76</v>
      </c>
      <c r="X72" s="8"/>
      <c r="Y72" s="8"/>
      <c r="Z72" s="25"/>
      <c r="AA72" s="14" t="s">
        <v>152</v>
      </c>
      <c r="AB72" s="14" t="s">
        <v>153</v>
      </c>
    </row>
    <row r="73" spans="5:28">
      <c r="E73" s="8">
        <v>3</v>
      </c>
      <c r="F73" s="10">
        <v>0.915972222222222</v>
      </c>
      <c r="G73" s="9" t="s">
        <v>329</v>
      </c>
      <c r="H73" s="14" t="s">
        <v>330</v>
      </c>
      <c r="I73" s="14" t="s">
        <v>331</v>
      </c>
      <c r="J73" s="14">
        <v>18361722327</v>
      </c>
      <c r="K73" s="14" t="s">
        <v>332</v>
      </c>
      <c r="L73" s="18">
        <v>43405</v>
      </c>
      <c r="M73" s="8" t="s">
        <v>288</v>
      </c>
      <c r="N73" s="18"/>
      <c r="O73" s="18">
        <v>60.66</v>
      </c>
      <c r="P73" s="18">
        <v>18.42</v>
      </c>
      <c r="Q73" s="25">
        <f t="shared" si="1"/>
        <v>41.48</v>
      </c>
      <c r="R73" s="14">
        <v>5.8</v>
      </c>
      <c r="S73" s="14">
        <v>2.3</v>
      </c>
      <c r="T73" s="14">
        <v>2.5</v>
      </c>
      <c r="U73" s="8"/>
      <c r="V73" s="14"/>
      <c r="W73" s="8">
        <v>0.76</v>
      </c>
      <c r="X73" s="8"/>
      <c r="Y73" s="8"/>
      <c r="Z73" s="25"/>
      <c r="AA73" s="14" t="s">
        <v>152</v>
      </c>
      <c r="AB73" s="14" t="s">
        <v>153</v>
      </c>
    </row>
    <row r="74" ht="27" spans="5:28">
      <c r="E74" s="8">
        <v>4</v>
      </c>
      <c r="F74" s="10">
        <v>0.916666666666667</v>
      </c>
      <c r="G74" s="9" t="s">
        <v>333</v>
      </c>
      <c r="H74" s="14" t="s">
        <v>334</v>
      </c>
      <c r="I74" s="14" t="s">
        <v>334</v>
      </c>
      <c r="J74" s="13" t="s">
        <v>335</v>
      </c>
      <c r="K74" s="14" t="s">
        <v>304</v>
      </c>
      <c r="L74" s="34">
        <v>43406</v>
      </c>
      <c r="M74" s="8" t="s">
        <v>288</v>
      </c>
      <c r="N74" s="34"/>
      <c r="O74" s="18">
        <v>62.9</v>
      </c>
      <c r="P74" s="18">
        <v>18.08</v>
      </c>
      <c r="Q74" s="25">
        <f t="shared" si="1"/>
        <v>44</v>
      </c>
      <c r="R74" s="14">
        <v>5.2</v>
      </c>
      <c r="S74" s="14">
        <v>2.1</v>
      </c>
      <c r="T74" s="14">
        <v>2.4</v>
      </c>
      <c r="U74" s="14"/>
      <c r="V74" s="14"/>
      <c r="W74" s="14">
        <v>0.82</v>
      </c>
      <c r="X74" s="8"/>
      <c r="Y74" s="8"/>
      <c r="Z74" s="25"/>
      <c r="AA74" s="14" t="s">
        <v>152</v>
      </c>
      <c r="AB74" s="14" t="s">
        <v>153</v>
      </c>
    </row>
    <row r="75" ht="27" spans="5:28">
      <c r="E75" s="8">
        <v>5</v>
      </c>
      <c r="F75" s="10">
        <v>0.972222222222222</v>
      </c>
      <c r="G75" s="9" t="s">
        <v>336</v>
      </c>
      <c r="H75" s="14" t="s">
        <v>337</v>
      </c>
      <c r="I75" s="14" t="s">
        <v>337</v>
      </c>
      <c r="J75" s="13" t="s">
        <v>338</v>
      </c>
      <c r="K75" s="14" t="s">
        <v>191</v>
      </c>
      <c r="L75" s="34">
        <v>43409</v>
      </c>
      <c r="M75" s="8" t="s">
        <v>288</v>
      </c>
      <c r="N75" s="35"/>
      <c r="O75" s="18">
        <v>63.68</v>
      </c>
      <c r="P75" s="18">
        <v>18.24</v>
      </c>
      <c r="Q75" s="25">
        <f t="shared" si="1"/>
        <v>44.6</v>
      </c>
      <c r="R75" s="14">
        <v>5.6</v>
      </c>
      <c r="S75" s="14">
        <v>2</v>
      </c>
      <c r="T75" s="14">
        <v>2.3</v>
      </c>
      <c r="U75" s="8"/>
      <c r="V75" s="8"/>
      <c r="W75" s="8">
        <v>0.84</v>
      </c>
      <c r="X75" s="8"/>
      <c r="Y75" s="8"/>
      <c r="Z75" s="25"/>
      <c r="AA75" s="14" t="s">
        <v>152</v>
      </c>
      <c r="AB75" s="14" t="s">
        <v>153</v>
      </c>
    </row>
    <row r="76" spans="5:28">
      <c r="E76" s="8">
        <v>6</v>
      </c>
      <c r="F76" s="10"/>
      <c r="G76" s="9"/>
      <c r="H76" s="14"/>
      <c r="I76" s="14"/>
      <c r="J76" s="13"/>
      <c r="K76" s="14"/>
      <c r="L76" s="8"/>
      <c r="M76" s="8"/>
      <c r="N76" s="13"/>
      <c r="O76" s="8"/>
      <c r="P76" s="8"/>
      <c r="Q76" s="25">
        <f>SUM(Q8:Q75)</f>
        <v>3244.47</v>
      </c>
      <c r="R76" s="36"/>
      <c r="S76" s="36"/>
      <c r="T76" s="36"/>
      <c r="U76" s="8"/>
      <c r="V76" s="8"/>
      <c r="W76" s="8"/>
      <c r="X76" s="8"/>
      <c r="Y76" s="8"/>
      <c r="Z76" s="25"/>
      <c r="AA76" s="14"/>
      <c r="AB76" s="14"/>
    </row>
  </sheetData>
  <mergeCells count="8">
    <mergeCell ref="E1:AB1"/>
    <mergeCell ref="F2:Z2"/>
    <mergeCell ref="G3:K3"/>
    <mergeCell ref="L3:W3"/>
    <mergeCell ref="X3:Z3"/>
    <mergeCell ref="E3:E4"/>
    <mergeCell ref="AA3:AA4"/>
    <mergeCell ref="AB3:AB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2018-10-11T05:54:07Z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